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mspa.sharepoint.com/sites/CIMSPAEducation/Shared Documents/5. Endorsements/Mapping Documents/Occupations/"/>
    </mc:Choice>
  </mc:AlternateContent>
  <xr:revisionPtr revIDLastSave="11" documentId="8_{F63B772F-8D64-4742-958E-1F899E0636C2}" xr6:coauthVersionLast="47" xr6:coauthVersionMax="47" xr10:uidLastSave="{09A2F813-E8B3-4EB7-99FC-EC036770D988}"/>
  <bookViews>
    <workbookView xWindow="22932" yWindow="-108" windowWidth="23256" windowHeight="12456" activeTab="1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H4" i="5"/>
  <c r="H5" i="5"/>
  <c r="H6" i="5"/>
  <c r="H7" i="5"/>
  <c r="H8" i="5"/>
  <c r="H9" i="5"/>
  <c r="H10" i="5"/>
  <c r="H11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K5" i="2" a="1"/>
  <c r="K5" i="2" s="1"/>
  <c r="AA25" i="4" l="1"/>
  <c r="Z18" i="4"/>
  <c r="Y21" i="4"/>
  <c r="X14" i="4"/>
  <c r="V13" i="4"/>
  <c r="U19" i="4"/>
  <c r="T12" i="4"/>
  <c r="R12" i="4"/>
  <c r="Q13" i="4"/>
  <c r="P12" i="4"/>
  <c r="O14" i="4"/>
  <c r="N13" i="4"/>
  <c r="M11" i="4"/>
  <c r="L15" i="4"/>
  <c r="K14" i="4"/>
  <c r="J13" i="4"/>
  <c r="I11" i="4"/>
  <c r="H30" i="4"/>
  <c r="G14" i="4"/>
  <c r="E12" i="4"/>
  <c r="C17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4" i="4"/>
  <c r="L275" i="2" s="1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4" i="4"/>
  <c r="X5" i="4"/>
  <c r="X6" i="4"/>
  <c r="X7" i="4"/>
  <c r="X8" i="4"/>
  <c r="X9" i="4"/>
  <c r="X10" i="4"/>
  <c r="X11" i="4"/>
  <c r="X12" i="4"/>
  <c r="X13" i="4"/>
  <c r="X4" i="4"/>
  <c r="W5" i="4"/>
  <c r="W6" i="4"/>
  <c r="W7" i="4"/>
  <c r="W8" i="4"/>
  <c r="W4" i="4"/>
  <c r="V5" i="4"/>
  <c r="V6" i="4"/>
  <c r="V7" i="4"/>
  <c r="V8" i="4"/>
  <c r="V9" i="4"/>
  <c r="V10" i="4"/>
  <c r="V11" i="4"/>
  <c r="V12" i="4"/>
  <c r="V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4" i="4"/>
  <c r="T5" i="4"/>
  <c r="T6" i="4"/>
  <c r="T7" i="4"/>
  <c r="T8" i="4"/>
  <c r="T9" i="4"/>
  <c r="T10" i="4"/>
  <c r="T11" i="4"/>
  <c r="T4" i="4"/>
  <c r="S5" i="4"/>
  <c r="S4" i="4"/>
  <c r="R5" i="4"/>
  <c r="R6" i="4"/>
  <c r="R7" i="4"/>
  <c r="R8" i="4"/>
  <c r="R9" i="4"/>
  <c r="R10" i="4"/>
  <c r="R11" i="4"/>
  <c r="R4" i="4"/>
  <c r="Q5" i="4"/>
  <c r="Q6" i="4"/>
  <c r="Q7" i="4"/>
  <c r="Q8" i="4"/>
  <c r="Q9" i="4"/>
  <c r="Q10" i="4"/>
  <c r="Q11" i="4"/>
  <c r="Q12" i="4"/>
  <c r="Q4" i="4"/>
  <c r="O11" i="4"/>
  <c r="O12" i="4"/>
  <c r="O13" i="4"/>
  <c r="P5" i="4"/>
  <c r="P6" i="4"/>
  <c r="P7" i="4"/>
  <c r="P8" i="4"/>
  <c r="P9" i="4"/>
  <c r="P10" i="4"/>
  <c r="P11" i="4"/>
  <c r="P4" i="4"/>
  <c r="O5" i="4"/>
  <c r="O6" i="4"/>
  <c r="O7" i="4"/>
  <c r="O8" i="4"/>
  <c r="O9" i="4"/>
  <c r="O10" i="4"/>
  <c r="O4" i="4"/>
  <c r="N5" i="4"/>
  <c r="N6" i="4"/>
  <c r="N7" i="4"/>
  <c r="N8" i="4"/>
  <c r="N9" i="4"/>
  <c r="N10" i="4"/>
  <c r="N11" i="4"/>
  <c r="N12" i="4"/>
  <c r="N4" i="4"/>
  <c r="M5" i="4"/>
  <c r="M6" i="4"/>
  <c r="M7" i="4"/>
  <c r="M8" i="4"/>
  <c r="M9" i="4"/>
  <c r="M10" i="4"/>
  <c r="M4" i="4"/>
  <c r="L5" i="4"/>
  <c r="L6" i="4"/>
  <c r="L7" i="4"/>
  <c r="L8" i="4"/>
  <c r="L9" i="4"/>
  <c r="L10" i="4"/>
  <c r="L11" i="4"/>
  <c r="L12" i="4"/>
  <c r="L13" i="4"/>
  <c r="L14" i="4"/>
  <c r="L4" i="4"/>
  <c r="K5" i="4"/>
  <c r="K6" i="4"/>
  <c r="K7" i="4"/>
  <c r="K8" i="4"/>
  <c r="K9" i="4"/>
  <c r="K10" i="4"/>
  <c r="K11" i="4"/>
  <c r="K12" i="4"/>
  <c r="K13" i="4"/>
  <c r="K4" i="4"/>
  <c r="J5" i="4"/>
  <c r="J6" i="4"/>
  <c r="J7" i="4"/>
  <c r="J8" i="4"/>
  <c r="J9" i="4"/>
  <c r="J10" i="4"/>
  <c r="J11" i="4"/>
  <c r="J12" i="4"/>
  <c r="J4" i="4"/>
  <c r="I5" i="4"/>
  <c r="I6" i="4"/>
  <c r="I7" i="4"/>
  <c r="I8" i="4"/>
  <c r="I9" i="4"/>
  <c r="I10" i="4"/>
  <c r="I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4" i="4"/>
  <c r="G5" i="4"/>
  <c r="G6" i="4"/>
  <c r="G7" i="4"/>
  <c r="G8" i="4"/>
  <c r="G9" i="4"/>
  <c r="G10" i="4"/>
  <c r="G11" i="4"/>
  <c r="G12" i="4"/>
  <c r="G13" i="4"/>
  <c r="G4" i="4"/>
  <c r="F5" i="4"/>
  <c r="F6" i="4"/>
  <c r="F4" i="4"/>
  <c r="E5" i="4"/>
  <c r="E6" i="4"/>
  <c r="E7" i="4"/>
  <c r="E8" i="4"/>
  <c r="E9" i="4"/>
  <c r="E10" i="4"/>
  <c r="E11" i="4"/>
  <c r="E4" i="4"/>
  <c r="D5" i="4"/>
  <c r="D6" i="4"/>
  <c r="D7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4" i="4"/>
  <c r="B5" i="4"/>
  <c r="B6" i="4"/>
  <c r="B7" i="4"/>
  <c r="B8" i="4"/>
  <c r="B4" i="4"/>
  <c r="L292" i="2" l="1"/>
  <c r="L195" i="2"/>
  <c r="L131" i="2"/>
  <c r="L208" i="2"/>
  <c r="L236" i="2"/>
  <c r="L46" i="2"/>
  <c r="L163" i="2"/>
  <c r="G17" i="5" s="1"/>
  <c r="I17" i="5" s="1"/>
  <c r="L225" i="2"/>
  <c r="L184" i="2"/>
  <c r="G19" i="5" s="1"/>
  <c r="I19" i="5" s="1"/>
  <c r="L173" i="2"/>
  <c r="G18" i="5" s="1"/>
  <c r="I18" i="5" s="1"/>
  <c r="L31" i="2"/>
  <c r="L140" i="2"/>
  <c r="L242" i="2"/>
  <c r="G25" i="5" s="1"/>
  <c r="I25" i="5" s="1"/>
  <c r="L151" i="2"/>
  <c r="L255" i="2"/>
  <c r="L5" i="2"/>
  <c r="L95" i="2"/>
  <c r="L86" i="2"/>
  <c r="L11" i="2"/>
  <c r="L106" i="2"/>
  <c r="G12" i="5" s="1"/>
  <c r="I12" i="5" s="1"/>
  <c r="L198" i="2"/>
  <c r="L26" i="2"/>
  <c r="L42" i="2"/>
  <c r="L58" i="2"/>
  <c r="L118" i="2"/>
  <c r="F25" i="5"/>
  <c r="F28" i="5"/>
  <c r="E29" i="5"/>
  <c r="D29" i="5"/>
  <c r="F17" i="5"/>
  <c r="F12" i="5"/>
  <c r="K180" i="2" a="1"/>
  <c r="K180" i="2" s="1"/>
  <c r="K175" i="2" a="1"/>
  <c r="K175" i="2" s="1"/>
  <c r="K173" i="2" a="1"/>
  <c r="K173" i="2" s="1"/>
  <c r="K305" i="2" a="1"/>
  <c r="K305" i="2" s="1"/>
  <c r="K303" i="2" a="1"/>
  <c r="K303" i="2" s="1"/>
  <c r="K299" i="2" a="1"/>
  <c r="K299" i="2" s="1"/>
  <c r="K292" i="2" a="1"/>
  <c r="K292" i="2" s="1"/>
  <c r="K275" i="2" a="1"/>
  <c r="K275" i="2" s="1"/>
  <c r="K255" i="2" a="1"/>
  <c r="K255" i="2" s="1"/>
  <c r="K248" i="2" a="1"/>
  <c r="K248" i="2" s="1"/>
  <c r="K242" i="2" a="1"/>
  <c r="K242" i="2" s="1"/>
  <c r="K236" i="2" a="1"/>
  <c r="K236" i="2" s="1"/>
  <c r="K232" i="2" a="1"/>
  <c r="K232" i="2" s="1"/>
  <c r="K228" i="2" a="1"/>
  <c r="K228" i="2" s="1"/>
  <c r="K225" i="2" a="1"/>
  <c r="K225" i="2" s="1"/>
  <c r="K220" i="2" a="1"/>
  <c r="K220" i="2" s="1"/>
  <c r="K218" i="2" a="1"/>
  <c r="K218" i="2" s="1"/>
  <c r="K215" i="2" a="1"/>
  <c r="K215" i="2" s="1"/>
  <c r="K208" i="2" a="1"/>
  <c r="K208" i="2" s="1"/>
  <c r="K202" i="2" a="1"/>
  <c r="K202" i="2" s="1"/>
  <c r="K200" i="2" a="1"/>
  <c r="K200" i="2" s="1"/>
  <c r="K195" i="2" a="1"/>
  <c r="K195" i="2" s="1"/>
  <c r="K188" i="2" a="1"/>
  <c r="K188" i="2" s="1"/>
  <c r="K184" i="2" a="1"/>
  <c r="K184" i="2" s="1"/>
  <c r="K163" i="2" a="1"/>
  <c r="K163" i="2" s="1"/>
  <c r="K160" i="2" a="1"/>
  <c r="K160" i="2" s="1"/>
  <c r="K158" i="2" a="1"/>
  <c r="K158" i="2" s="1"/>
  <c r="K154" i="2" a="1"/>
  <c r="K154" i="2" s="1"/>
  <c r="K151" i="2" a="1"/>
  <c r="K151" i="2" s="1"/>
  <c r="K146" i="2" a="1"/>
  <c r="K146" i="2" s="1"/>
  <c r="K142" i="2" a="1"/>
  <c r="K142" i="2" s="1"/>
  <c r="K140" i="2" a="1"/>
  <c r="K140" i="2" s="1"/>
  <c r="K131" i="2" a="1"/>
  <c r="K131" i="2" s="1"/>
  <c r="K125" i="2" a="1"/>
  <c r="K125" i="2" s="1"/>
  <c r="K118" i="2" a="1"/>
  <c r="K118" i="2" s="1"/>
  <c r="K112" i="2" a="1"/>
  <c r="K112" i="2" s="1"/>
  <c r="K106" i="2" a="1"/>
  <c r="K106" i="2" s="1"/>
  <c r="K95" i="2" a="1"/>
  <c r="K95" i="2" s="1"/>
  <c r="K86" i="2" a="1"/>
  <c r="K86" i="2" s="1"/>
  <c r="K81" i="2" a="1"/>
  <c r="K81" i="2" s="1"/>
  <c r="K70" i="2" a="1"/>
  <c r="K70" i="2" s="1"/>
  <c r="K66" i="2" a="1"/>
  <c r="K66" i="2" s="1"/>
  <c r="K63" i="2" a="1"/>
  <c r="K63" i="2" s="1"/>
  <c r="K58" i="2" a="1"/>
  <c r="K58" i="2" s="1"/>
  <c r="K54" i="2" a="1"/>
  <c r="K54" i="2" s="1"/>
  <c r="K49" i="2" a="1"/>
  <c r="K49" i="2" s="1"/>
  <c r="K46" i="2" a="1"/>
  <c r="K46" i="2" s="1"/>
  <c r="K42" i="2" a="1"/>
  <c r="K42" i="2" s="1"/>
  <c r="K35" i="2" a="1"/>
  <c r="K35" i="2" s="1"/>
  <c r="K31" i="2" a="1"/>
  <c r="K31" i="2" s="1"/>
  <c r="K26" i="2" a="1"/>
  <c r="K26" i="2" s="1"/>
  <c r="K11" i="2" a="1"/>
  <c r="K11" i="2" s="1"/>
  <c r="K251" i="2" a="1"/>
  <c r="K251" i="2" s="1"/>
  <c r="K167" i="2" a="1"/>
  <c r="K167" i="2" s="1"/>
  <c r="K198" i="2" a="1"/>
  <c r="K198" i="2" s="1"/>
  <c r="G26" i="5" l="1"/>
  <c r="I26" i="5" s="1"/>
  <c r="G5" i="5"/>
  <c r="I5" i="5" s="1"/>
  <c r="G9" i="5"/>
  <c r="I9" i="5" s="1"/>
  <c r="G28" i="5"/>
  <c r="I28" i="5" s="1"/>
  <c r="G22" i="5"/>
  <c r="I22" i="5" s="1"/>
  <c r="G13" i="5"/>
  <c r="I13" i="5" s="1"/>
  <c r="G4" i="5"/>
  <c r="I4" i="5" s="1"/>
  <c r="G3" i="5"/>
  <c r="G7" i="5"/>
  <c r="I7" i="5" s="1"/>
  <c r="G11" i="5"/>
  <c r="I11" i="5" s="1"/>
  <c r="G15" i="5"/>
  <c r="I15" i="5" s="1"/>
  <c r="G6" i="5"/>
  <c r="I6" i="5" s="1"/>
  <c r="G14" i="5"/>
  <c r="I14" i="5" s="1"/>
  <c r="G16" i="5"/>
  <c r="I16" i="5" s="1"/>
  <c r="G23" i="5"/>
  <c r="I23" i="5" s="1"/>
  <c r="G8" i="5"/>
  <c r="I8" i="5" s="1"/>
  <c r="G24" i="5"/>
  <c r="I24" i="5" s="1"/>
  <c r="G27" i="5"/>
  <c r="I27" i="5" s="1"/>
  <c r="G20" i="5"/>
  <c r="I20" i="5" s="1"/>
  <c r="G21" i="5"/>
  <c r="I21" i="5" s="1"/>
  <c r="F27" i="5"/>
  <c r="F26" i="5"/>
  <c r="F24" i="5"/>
  <c r="F23" i="5"/>
  <c r="F22" i="5"/>
  <c r="F21" i="5"/>
  <c r="F20" i="5"/>
  <c r="F19" i="5"/>
  <c r="F18" i="5"/>
  <c r="F15" i="5"/>
  <c r="F14" i="5"/>
  <c r="F11" i="5"/>
  <c r="G10" i="5" l="1"/>
  <c r="I10" i="5" s="1"/>
  <c r="H3" i="5"/>
  <c r="F16" i="5"/>
  <c r="F13" i="5"/>
  <c r="F10" i="5"/>
  <c r="F9" i="5"/>
  <c r="F8" i="5"/>
  <c r="F7" i="5"/>
  <c r="F5" i="5"/>
  <c r="F6" i="5"/>
  <c r="F4" i="5"/>
  <c r="F3" i="5"/>
  <c r="H29" i="5" l="1"/>
  <c r="I3" i="5"/>
  <c r="I29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<sst xmlns="http://schemas.openxmlformats.org/spreadsheetml/2006/main" count="628" uniqueCount="527">
  <si>
    <t>Ref </t>
  </si>
  <si>
    <t>Assessment method</t>
  </si>
  <si>
    <t>Score</t>
  </si>
  <si>
    <t xml:space="preserve">Moderator comments  </t>
  </si>
  <si>
    <t>Sufficient detail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</si>
  <si>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</si>
  <si>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</si>
  <si>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</si>
  <si>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</si>
  <si>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</si>
  <si>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</si>
  <si>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</si>
  <si>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</si>
  <si>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</si>
  <si>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</si>
  <si>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</si>
  <si>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</si>
  <si>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</si>
  <si>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</si>
  <si>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</si>
  <si>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</si>
  <si>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</si>
  <si>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</si>
  <si>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</si>
  <si>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</si>
  <si>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</si>
  <si>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</si>
  <si>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</si>
  <si>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</si>
  <si>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</si>
  <si>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</si>
  <si>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Skills</t>
  </si>
  <si>
    <t>Knowledge</t>
  </si>
  <si>
    <t>Total % covered of area</t>
  </si>
  <si>
    <t>K&amp;U</t>
  </si>
  <si>
    <t>K1</t>
  </si>
  <si>
    <t>S1</t>
  </si>
  <si>
    <t>K2</t>
  </si>
  <si>
    <t>S2</t>
  </si>
  <si>
    <t xml:space="preserve">% mapped to section </t>
  </si>
  <si>
    <t>Mapping to point</t>
  </si>
  <si>
    <t>K3</t>
  </si>
  <si>
    <t>S3</t>
  </si>
  <si>
    <t>K4</t>
  </si>
  <si>
    <t>S4</t>
  </si>
  <si>
    <t>K5</t>
  </si>
  <si>
    <t>K6</t>
  </si>
  <si>
    <t>K7</t>
  </si>
  <si>
    <t>S7</t>
  </si>
  <si>
    <t>Totals</t>
  </si>
  <si>
    <t>% covered of entire standard</t>
  </si>
  <si>
    <t>Section % of total standard</t>
  </si>
  <si>
    <t>Professional Standard Content</t>
  </si>
  <si>
    <t>Multiple</t>
  </si>
  <si>
    <t xml:space="preserve">Key Management Theme 1: Service Improvement </t>
  </si>
  <si>
    <t xml:space="preserve">KC1.1 </t>
  </si>
  <si>
    <t>Understand the monitoring and resolution of customer complaints</t>
  </si>
  <si>
    <t>SC1.1</t>
  </si>
  <si>
    <t xml:space="preserve">Skills </t>
  </si>
  <si>
    <t xml:space="preserve">KC2.1 </t>
  </si>
  <si>
    <t xml:space="preserve">SC2.1 </t>
  </si>
  <si>
    <t>SC2.2</t>
  </si>
  <si>
    <t xml:space="preserve">Key Management Theme 2: People Management and Development </t>
  </si>
  <si>
    <t xml:space="preserve">KC3.1 </t>
  </si>
  <si>
    <t xml:space="preserve">SC3.1 </t>
  </si>
  <si>
    <t>SC3.2</t>
  </si>
  <si>
    <t>SC3.3</t>
  </si>
  <si>
    <t>Assess the suitability of a range of monitoring techniques for customer complaints.</t>
  </si>
  <si>
    <t>Explain how to identify which complaints should prompt a review of the service offer and service delivery.</t>
  </si>
  <si>
    <t>Explain negotiating techniques used to resolve customer complaints including problem solving and decision making.</t>
  </si>
  <si>
    <t>Explain conflict management techniques used in dealing with upset customers.</t>
  </si>
  <si>
    <t>KC4.1</t>
  </si>
  <si>
    <t>KC4.2</t>
  </si>
  <si>
    <t>KC4.3</t>
  </si>
  <si>
    <t>Understand the principles supporting the management of discipline and grievance cases</t>
  </si>
  <si>
    <t>KC4.4</t>
  </si>
  <si>
    <t>KC4.5</t>
  </si>
  <si>
    <t>SC4.1</t>
  </si>
  <si>
    <t>KC5.1</t>
  </si>
  <si>
    <t>KC6.1</t>
  </si>
  <si>
    <t>KC6.2</t>
  </si>
  <si>
    <t>KC7.1</t>
  </si>
  <si>
    <t>SC7.1</t>
  </si>
  <si>
    <t>SC7.2</t>
  </si>
  <si>
    <t>KC8.1</t>
  </si>
  <si>
    <t>KC8.2</t>
  </si>
  <si>
    <t>KC9.1</t>
  </si>
  <si>
    <t>KC9.2</t>
  </si>
  <si>
    <t>SC9.1</t>
  </si>
  <si>
    <t>SC9.2</t>
  </si>
  <si>
    <t xml:space="preserve">Key Management Theme 4: Operations and Risk management  </t>
  </si>
  <si>
    <t>Ref:</t>
  </si>
  <si>
    <t>KC10.1</t>
  </si>
  <si>
    <t>SC10.1</t>
  </si>
  <si>
    <t>SC10.2</t>
  </si>
  <si>
    <t>SC10.3</t>
  </si>
  <si>
    <t>KC11.1</t>
  </si>
  <si>
    <t>SC11.1</t>
  </si>
  <si>
    <t>SC11.2</t>
  </si>
  <si>
    <t>SC11.3</t>
  </si>
  <si>
    <t xml:space="preserve">KS12.1 LO </t>
  </si>
  <si>
    <t>Understand the context of exercise and fitness management</t>
  </si>
  <si>
    <t>Understand the structure of sport and physical activity in the UK</t>
  </si>
  <si>
    <t>Understand the background and history to sports development</t>
  </si>
  <si>
    <t>Understand the sports development industry</t>
  </si>
  <si>
    <t>No of Sections</t>
  </si>
  <si>
    <t>No of Specifications</t>
  </si>
  <si>
    <t>Section</t>
  </si>
  <si>
    <t>%worth of each specification</t>
  </si>
  <si>
    <t>% value</t>
  </si>
  <si>
    <t># spec</t>
  </si>
  <si>
    <t>K8</t>
  </si>
  <si>
    <t>K9</t>
  </si>
  <si>
    <t>S9</t>
  </si>
  <si>
    <t>K10</t>
  </si>
  <si>
    <t>S10</t>
  </si>
  <si>
    <t>K11</t>
  </si>
  <si>
    <t>S11</t>
  </si>
  <si>
    <t>K12</t>
  </si>
  <si>
    <t>K13</t>
  </si>
  <si>
    <t>K14</t>
  </si>
  <si>
    <t>K15</t>
  </si>
  <si>
    <t>Explain organisational procedures for dealing with customer complaints.</t>
  </si>
  <si>
    <t>Professional Standard: General Manager</t>
  </si>
  <si>
    <t>1.	Develop, manage, review and improve sales support and customer service programmes</t>
  </si>
  <si>
    <t>2.	Develop customer service procedures for an organisation</t>
  </si>
  <si>
    <t>3.	Initiate and implement operational change</t>
  </si>
  <si>
    <t>4.	Management of human resources</t>
  </si>
  <si>
    <t>5.	Discipline and grievance management</t>
  </si>
  <si>
    <t>6.	Principles of business finance</t>
  </si>
  <si>
    <t>8.	Contribute to strategic planning</t>
  </si>
  <si>
    <t>9.	Stakeholder engagement and management</t>
  </si>
  <si>
    <t>10.	Manage health and safety across an organisation</t>
  </si>
  <si>
    <t>11.	Operations management</t>
  </si>
  <si>
    <t>13.	Leisure operations management</t>
  </si>
  <si>
    <t>14.	Exercise and fitness management</t>
  </si>
  <si>
    <t>15.	Sports development management</t>
  </si>
  <si>
    <t>Be able to develop sales support and/or customer service programmes</t>
  </si>
  <si>
    <t>·     Plan a sales support and customer service programme in accordance with the sales strategy.</t>
  </si>
  <si>
    <t>·     Evaluate the effectiveness of existing processes for managing and providing service to customers against agreed criteria.</t>
  </si>
  <si>
    <t>·     Develop a sales support or customer service programme or recommend improvements to existing processes that meet the agreed criteria.</t>
  </si>
  <si>
    <t>·     Establish resource requirements directly related to the sales area to deliver sales support and customer management to the agreed standard.</t>
  </si>
  <si>
    <t>SC1.2</t>
  </si>
  <si>
    <t>Be able to implement sales support and customer service programmes</t>
  </si>
  <si>
    <t>·     Identify appropriate information communications technology (ICT) support for effective communication with customers.</t>
  </si>
  <si>
    <t>·     Adapt to changing circumstances in implementing sales support and customer service programmes in accordance with the plan.</t>
  </si>
  <si>
    <t>·     Record customer management information in accordance with organisational procedures.</t>
  </si>
  <si>
    <t>·     Keep those concerned with sales support and customer service up to date with customer management information.</t>
  </si>
  <si>
    <t>·     Ensure ongoing compliance with quality initiatives, processes and procedures and service level agreements as agreed between the customer and the organisation.</t>
  </si>
  <si>
    <t>·     Take prompt action in the event of shortfalls in service standards in accordance with the sales strategy.</t>
  </si>
  <si>
    <t>SC1.3</t>
  </si>
  <si>
    <t>Be able to manage, review and improve the quality of sales support and customer service programmes</t>
  </si>
  <si>
    <t>·     Validate the information collected to identify useable data.</t>
  </si>
  <si>
    <t>·     Use information analysis methods that are appropriate to the nature of the information collected.</t>
  </si>
  <si>
    <t>·     Identify instances of effective delivery, shortfalls and gaps from the information analysis against agreed criteria.</t>
  </si>
  <si>
    <t>·     Develop recommendations that address identified areas for improvement supported by evidence.</t>
  </si>
  <si>
    <t>Understand the development of customer service delivery in an organisation</t>
  </si>
  <si>
    <t>·     Evaluate the impact of organisational and regulatory requirements on customer service delivery.</t>
  </si>
  <si>
    <t>·     Explain the link between the organisation’s customer service aims and objectives and the service offer(s) of the organisation.</t>
  </si>
  <si>
    <t>·     Explain how to define a service offer for a customer.</t>
  </si>
  <si>
    <t>·     Explain how to trial draft customer service procedures and guidelines.</t>
  </si>
  <si>
    <t>Be able to set organisational aims and objectives that have an impact on customer service delivery</t>
  </si>
  <si>
    <t>·     Assess the contribution of customer service to the overall achievement and effectiveness of an organisation’s business objectives.</t>
  </si>
  <si>
    <t>·     Develop a customer service offer to meet an organisation’s business objectives and improve customer retention.</t>
  </si>
  <si>
    <t>·     Identify management tools that can be used to measure consumer loyalty.</t>
  </si>
  <si>
    <t>·     Use market segmentation to define customer service standards that meet organisational business objectives.</t>
  </si>
  <si>
    <t>Be able to develop an organisation’s procedures for customer service</t>
  </si>
  <si>
    <t>·     Develop proposals for customer service procedures that are consistent with agreed requirements and budgets.</t>
  </si>
  <si>
    <t>·     Consult relevant people when developing different proposals.</t>
  </si>
  <si>
    <t>·     Ensure the proposals conform with legal requirements and with any organisational strategy and policy for customer service.</t>
  </si>
  <si>
    <t>·     Ensure proposals take account of stakeholders’ needs.</t>
  </si>
  <si>
    <t>·     Confirm the appropriateness of proposed procedures and guidelines following a trial.</t>
  </si>
  <si>
    <t>Understand the implementation of operational change</t>
  </si>
  <si>
    <t>·     Explain sources of information indicating the need for change.</t>
  </si>
  <si>
    <t>·     Analyse the advantages and limitations of different project and change management techniques.</t>
  </si>
  <si>
    <t>·     Analyse the characteristics, strengths and weaknesses of evaluation techniques used in change management.</t>
  </si>
  <si>
    <t>Be able to plan for operational change</t>
  </si>
  <si>
    <t>·     Develop an operational plan that includes specific, measurable, achievable, realistic and time-bound (SMART) objectives and resources.</t>
  </si>
  <si>
    <t>·     Take action to ensure that colleagues are briefed on their roles, responsibilities and change objectives.</t>
  </si>
  <si>
    <t>·     Provide colleagues with the support needed to implement operational change.</t>
  </si>
  <si>
    <t>Be able to manage operational change</t>
  </si>
  <si>
    <t>·     Implement the change plan within the agreed timescale using available resources.</t>
  </si>
  <si>
    <t>·     Assess the significance of deviations from the change plan.</t>
  </si>
  <si>
    <t>·     Address interdependency issues and tensions that affect the achievement of change objectives.</t>
  </si>
  <si>
    <t>·     Assess the value and risks of unintended outcomes from operational change.</t>
  </si>
  <si>
    <t>·     Inform stakeholders of any unforeseen obstacles or problems and the actions that have been taken.</t>
  </si>
  <si>
    <t>Be able to evaluate the effectiveness of operational change</t>
  </si>
  <si>
    <t>·     Evaluate the effectiveness of operational change.</t>
  </si>
  <si>
    <t>·     Identify areas for improvement, justifying conclusions and recommendations with evidence.</t>
  </si>
  <si>
    <t>·     Communicate to stakeholders the lessons learned from the change.</t>
  </si>
  <si>
    <t>Understand training and career development processes</t>
  </si>
  <si>
    <t>·     Describe the advantages and disadvantages of ongoing staff training.</t>
  </si>
  <si>
    <t>·     Explain how to maximise individual and team performance by implementing different performance management solutions.</t>
  </si>
  <si>
    <t>·     Explain the importance of career development and management.</t>
  </si>
  <si>
    <t>·     Explain the role of mentoring in career development.</t>
  </si>
  <si>
    <t>·     Able to create own personal development plan.</t>
  </si>
  <si>
    <t>Understand the principles of developing a reward strategy</t>
  </si>
  <si>
    <t>·     Evaluate talent management models and their use to develop high performance teams.</t>
  </si>
  <si>
    <t>·     Analyse the key components and influences on pay systems, policies and strategies.</t>
  </si>
  <si>
    <t>·     Evaluate the nature and content of different motivational techniques including payment and reward systems and their effect on motivation and behaviour.</t>
  </si>
  <si>
    <t>Understand the principles and practices of ethical behaviour in the work environment</t>
  </si>
  <si>
    <t>·     Analyse the key components of an ethical policy.</t>
  </si>
  <si>
    <t>·     Explain the importance of a robust ethical policy and procedures.</t>
  </si>
  <si>
    <t>·     Describe how to put into practice standards of ethical behaviour.</t>
  </si>
  <si>
    <t>·     Explain the concept of a ‘psychological contract’.</t>
  </si>
  <si>
    <t>Understand the management of redundancy</t>
  </si>
  <si>
    <t>·     Explain the legal requirements that relate to the management of redundancy.</t>
  </si>
  <si>
    <t>·     Explain the conditions required for a redundancy and their implications.</t>
  </si>
  <si>
    <t>·     Explain possible ways of avoiding redundancies.</t>
  </si>
  <si>
    <t>·     Explain the factors involved in identifying the pool for redundancy selection.</t>
  </si>
  <si>
    <t>·     Explain the factors involved in developing an appeals process.</t>
  </si>
  <si>
    <t>·     Explain the process for planning and managing a redundancy.</t>
  </si>
  <si>
    <t>·     Evaluate the implications of voluntary and compulsory redundancy on individuals.</t>
  </si>
  <si>
    <t>·     Evaluate the implications of voluntary and compulsory redundancy for organisations.</t>
  </si>
  <si>
    <t>·     Evaluate the type of information required by staff who are retained.</t>
  </si>
  <si>
    <t>·     Evaluate the type of information required by staff who are made redundant.</t>
  </si>
  <si>
    <t>·     Assess the role of outplacement in redundancy.</t>
  </si>
  <si>
    <t>Understand how to develop high performance teams coaching and mentoring programmes</t>
  </si>
  <si>
    <t>·     Explain how an organisation uses business coaching and mentoring programmes.</t>
  </si>
  <si>
    <t>·     Explain the benefits to an organisation of coaching and mentoring programmes.</t>
  </si>
  <si>
    <t>·     Evaluate the impact of using coaching and mentoring programmes in an organisation.</t>
  </si>
  <si>
    <t>·     Understand own behaviour, learning and working styles and own emotional intelligence.</t>
  </si>
  <si>
    <t>Build and manage a team</t>
  </si>
  <si>
    <t>·     Develop and implement appropriate human resource policies.</t>
  </si>
  <si>
    <t>·     Assess required attributes of a team.</t>
  </si>
  <si>
    <t>·     Select team member in line with identified attributes.</t>
  </si>
  <si>
    <t>·     Effectively communicate the organisations culture, values, ethos and goals to the team.</t>
  </si>
  <si>
    <t>·     Use effective coaching and mentoring to develop the team and improve performance.</t>
  </si>
  <si>
    <t>·     Manage team performance to achieve success delegating effectively.</t>
  </si>
  <si>
    <t>·     Use a range appropriate leadership styles to manage the team.</t>
  </si>
  <si>
    <t>·     Address the challenges of leading a team of remote workers and leading a team that manages a team.</t>
  </si>
  <si>
    <t>·     Explain the difference between a discipline case and a grievance case and the implications for their management.</t>
  </si>
  <si>
    <t>·     Explain sources of advice and expertise on discipline and grievance.</t>
  </si>
  <si>
    <t>·     Explain the legal obligations of employers and the rights of employees in relation to discipline and grievance cases.</t>
  </si>
  <si>
    <t>·     Explain organisational procedures for the management of discipline and grievance cases.</t>
  </si>
  <si>
    <t>·     Explain the communication techniques to be used in the management of discipline and grievance cases.</t>
  </si>
  <si>
    <t>·     Explain the types of behaviours that are likely to result in disciplinary proceedings.</t>
  </si>
  <si>
    <t>·     Explain the types of actions that are likely to lead to a grievance.</t>
  </si>
  <si>
    <t>·     Explain how to carry out investigations into discipline and grievance cases.</t>
  </si>
  <si>
    <t>·     Analyse the effect of well managed and poorly managed discipline and grievance cases.</t>
  </si>
  <si>
    <t>·     Explain how the outcomes of discipline and grievance cases can be managed.</t>
  </si>
  <si>
    <t>SC5.1</t>
  </si>
  <si>
    <t>Be able to manage a disciplinary case</t>
  </si>
  <si>
    <t>·     Inform an individual that they are subject to disciplinary proceedings within agreed timescales.</t>
  </si>
  <si>
    <t>·     Explain to an individual the reasons why they are subject to disciplinary proceedings.</t>
  </si>
  <si>
    <t>·     Provide evidence that supports the case for disciplinary proceedings.</t>
  </si>
  <si>
    <t>·     Develop a case to support an individual who is subject to disciplinary proceedings.</t>
  </si>
  <si>
    <t>·     Keep detailed and accurate records of agreements, actions and events for disciplinary cases.</t>
  </si>
  <si>
    <t>·     Adhere to organisational policies and procedures, legal and ethical requirements when managing a disciplinary case.</t>
  </si>
  <si>
    <t>SC5.2</t>
  </si>
  <si>
    <t>Be able to manage a grievance</t>
  </si>
  <si>
    <t>·     Identify the nature of a grievance.</t>
  </si>
  <si>
    <t>·     Investigate the seriousness and potential implications of a grievance.</t>
  </si>
  <si>
    <t>·     Adhere to organisational procedures when managing a grievance.</t>
  </si>
  <si>
    <t>·     Evaluate the effectiveness of how a grievance has been managed.</t>
  </si>
  <si>
    <t>·     Agree measures to prevent future reoccurrences of grievances.</t>
  </si>
  <si>
    <t>Understand business finance within a management context</t>
  </si>
  <si>
    <t>·     Explain how to analyse the financial health of an organisation by interpreting a set of accounts and management information.</t>
  </si>
  <si>
    <t>·     Explain how to build key performance indicators (KPIs) that monitor and control business performance.</t>
  </si>
  <si>
    <t>·     Explain the uses of statutory financial reports.</t>
  </si>
  <si>
    <t>·     Explain how to carry out a cost-benefit analysis and determine the most effective way to drive a profitable business.</t>
  </si>
  <si>
    <t>·     Explain how to create a sales strategy.</t>
  </si>
  <si>
    <t>·     Analyse different sources of funding including consideration of return on investment.</t>
  </si>
  <si>
    <t>·     Explain how to manage budgets including financial forecasting</t>
  </si>
  <si>
    <t>Understand the commercial implications of managerial decisions</t>
  </si>
  <si>
    <t>·     Analyse the use of management accounts for decision-making purposes.</t>
  </si>
  <si>
    <t>·     Evaluate the importance of break-even and contribution and their underlying assumptions.</t>
  </si>
  <si>
    <t>·     Evaluate the effectiveness and suitability of budgetary control methods.</t>
  </si>
  <si>
    <t>·     Explain tools and techniques to identify commercial opportunities and risks.</t>
  </si>
  <si>
    <t>·     Assess the commercial impact of managerial decisions.</t>
  </si>
  <si>
    <t>Understand the strategic management of marketing activities</t>
  </si>
  <si>
    <t>·     Analyse concepts underpinning strategic marketing in business practice.</t>
  </si>
  <si>
    <t>·     Assess the scope of strategic marketing activities and how they affect a business.</t>
  </si>
  <si>
    <t>·     Evaluate the relationship between the marketing and other business functions.</t>
  </si>
  <si>
    <t>·     Analyse the planning principles involved in developing a marketing strategy.</t>
  </si>
  <si>
    <t>·     Analyse a range of tools to evaluate a strategic marketing plan.</t>
  </si>
  <si>
    <t>·     Explain the advantages and limitations of a range of marketing strategies.</t>
  </si>
  <si>
    <t>·     Describe and evaluate the role of social media and public relations within marketing strategies.</t>
  </si>
  <si>
    <t>·     Analyse the community in which the organisation operates.</t>
  </si>
  <si>
    <t>Be able to evaluate a market</t>
  </si>
  <si>
    <t>·     Evaluate existing and potential markets against agreed strategic criteria.</t>
  </si>
  <si>
    <t>·     Identify features of actual and potential offerings through an evaluation of competitors’ products and/or services.</t>
  </si>
  <si>
    <t>Be able to develop a marketing communications strategy and plan</t>
  </si>
  <si>
    <t>·     Evaluate a range of marketing communications frameworks.</t>
  </si>
  <si>
    <t>·     Define marketing messages that are consistent with strategic objectives, organisational culture and values.</t>
  </si>
  <si>
    <t>·     Specify communications media that are likely to reach the identified target customers.</t>
  </si>
  <si>
    <t>·     Integrate marketing communications within operational processes.</t>
  </si>
  <si>
    <t>SC7.3</t>
  </si>
  <si>
    <t>Be able to manage strategic marketing activities</t>
  </si>
  <si>
    <t>·     Set pricing strategies that are consistent with organisational strategy, objectives and values and which optimise the sales potential.</t>
  </si>
  <si>
    <t>·     Manage the implementation of marketing strategies, plans and activities in accordance with organisational brand, policies, values and priorities.</t>
  </si>
  <si>
    <t>·     Monitor the performance of products and/or services and subcontractors against agreed success criteria.</t>
  </si>
  <si>
    <t>·     Adapt marketing strategies, plans and activities in the light of feedback and/or changing circumstances.</t>
  </si>
  <si>
    <t>Understand the principles of strategic planning</t>
  </si>
  <si>
    <t>·     Evaluate a range of strategic planning models.</t>
  </si>
  <si>
    <t>·     Evaluate the advantages and limitations of a range of analytical techniques.</t>
  </si>
  <si>
    <t>·     Analyse a range of perspectives of and approaches to business strategy.</t>
  </si>
  <si>
    <t>Understand the different frameworks and models used in a strategic audit</t>
  </si>
  <si>
    <t>·     Analyse the different techniques used to conduct a strategic analysis of the business environment.</t>
  </si>
  <si>
    <t>·     Explain how a strengths, weaknesses, opportunities and threats (SWOT) analysis is generated from a strategy audit.</t>
  </si>
  <si>
    <t>·     Interpret strengths, weaknesses, opportunities and threats (SWOT) and political, economic, social and technological (PEST) analyses in particular context.</t>
  </si>
  <si>
    <t>·     Evaluate the use of Porter’s Five Forces Analysis in strategic analysis.</t>
  </si>
  <si>
    <t>KC8.3</t>
  </si>
  <si>
    <t>Understand the strategies that organisations use to achieve competitive advantage</t>
  </si>
  <si>
    <t>·     Analyse ways in which an organisation positions itself to outperform its competitors.</t>
  </si>
  <si>
    <t>·     Evaluate appropriate competitor advantage strategies for emerging, maturing and declining positions.</t>
  </si>
  <si>
    <t>KC8.4</t>
  </si>
  <si>
    <t>Understand the environmental factors that affect business management and planning</t>
  </si>
  <si>
    <t>·     Analyse ways in which organisations respond to environmental factors when making strategic plans.</t>
  </si>
  <si>
    <t>SC8.1</t>
  </si>
  <si>
    <t>Be able to make contributions to a strategic plan</t>
  </si>
  <si>
    <t>·     Analyse the relationship between strategic intentions, strategic choice and strategy formulation.</t>
  </si>
  <si>
    <t>·     Make viable contributions that are consistent with strategic objectives and resource constraints.</t>
  </si>
  <si>
    <t>·     Evaluate the impact of a proposed strategy on a business.</t>
  </si>
  <si>
    <t>·     Interpret and deliver services against a strategic plan.</t>
  </si>
  <si>
    <t>SC8.2</t>
  </si>
  <si>
    <t>Contribute to a culture of good governance</t>
  </si>
  <si>
    <t>·     Establish principles of good governance.</t>
  </si>
  <si>
    <t>·     Agree outcomes that: achieve the organisation’s mission and benefit users and the wider community.</t>
  </si>
  <si>
    <t>·     Identify and promote shared values.</t>
  </si>
  <si>
    <t>·     Ensure all decisions are taken in a transparent and informed manner.</t>
  </si>
  <si>
    <t>·     Implement strategic risk management protocols.</t>
  </si>
  <si>
    <t>Be able to develop productive working relationships with stakeholders</t>
  </si>
  <si>
    <t>·     Create a climate of mutual trust and respect by behaving openly and honestly.</t>
  </si>
  <si>
    <t>·     Take account of the advice provided by stakeholders.</t>
  </si>
  <si>
    <t>·     Minimise the potential for friction and conflict amongst stakeholders.</t>
  </si>
  <si>
    <t>·     Network with stakeholders to form and enhance working relationships.</t>
  </si>
  <si>
    <t>Be able to evaluate relationships with stakeholders</t>
  </si>
  <si>
    <t>·     Monitor relationships and developments with stakeholders.</t>
  </si>
  <si>
    <t>·     Address changes that may have an effect on stakeholder relationships.</t>
  </si>
  <si>
    <t>·     Recommend improvements based on analyses of the effectiveness of stakeholder relationships.</t>
  </si>
  <si>
    <t>·     Hold and chair meetings using a range of media.</t>
  </si>
  <si>
    <t>·     Is able to manage meetings using active listening techniques and provide effective feedback.</t>
  </si>
  <si>
    <t>Understand an organisation’s responsibilities and liabilities in relation to health and safety</t>
  </si>
  <si>
    <t>·     Evaluate an organisation’s responsibilities and liabilities under health and safety legislation.</t>
  </si>
  <si>
    <t>·     Consult with specialist advisor(s) on health and safety responsibilities and requirements.</t>
  </si>
  <si>
    <t>Be able to promote health and safety across an organisation</t>
  </si>
  <si>
    <t>·     Communicate an organisation’s written health and safety policy across an organisation.</t>
  </si>
  <si>
    <t>·     Allocate sufficient resources to deal with health and safety issues across an organisation.</t>
  </si>
  <si>
    <t>Be able to ensure that health and safety requirements are met across an organisation</t>
  </si>
  <si>
    <t>·     Allocate responsibility for health and safety to representatives across an organisation.</t>
  </si>
  <si>
    <t>·     Establish procedures to gather data and information on health and safety performance across an organisation.</t>
  </si>
  <si>
    <t>Be able to monitor, review and report on health and safety policy and practices</t>
  </si>
  <si>
    <t>·     Analyse health and safety data and information.</t>
  </si>
  <si>
    <t>·     Review health and safety policy and make recommendations as required.</t>
  </si>
  <si>
    <t>·     Identify and evaluate non-compliance with health and safety policy and practices.</t>
  </si>
  <si>
    <t>·     Consult with specialists on proposed actions.</t>
  </si>
  <si>
    <t>·     Collate data and information and report on own organisation’s health and safety performance.</t>
  </si>
  <si>
    <t>Understand the role of operations management within organisations</t>
  </si>
  <si>
    <t>·     Explain the role and characteristics of operations management within organisations.</t>
  </si>
  <si>
    <t>·     Explain the importance of organisational culture and diversity.</t>
  </si>
  <si>
    <t xml:space="preserve">·     Describe the factors that effect organisational culture considering how this affects change management.  </t>
  </si>
  <si>
    <t>·     Explain how the organisation’s ethos, culture and values are communicated to and adopted by the workforce.</t>
  </si>
  <si>
    <t>·     Analyse how operations management supports organisational success.</t>
  </si>
  <si>
    <t>·     Explain the culture and benefits of working as part of a wider management team.</t>
  </si>
  <si>
    <t>·     Understand effective reporting systems, effective technology use and data security in organisations.</t>
  </si>
  <si>
    <t>KC11.2</t>
  </si>
  <si>
    <t>Understand the role of operations management and the importance of meeting operational performance targets</t>
  </si>
  <si>
    <t>·     Identify the links between strategy and operational performance targets.</t>
  </si>
  <si>
    <t>·     Explain why there may be conflict between different performance targets.</t>
  </si>
  <si>
    <t>·     Assess the role of strategic operations management.</t>
  </si>
  <si>
    <t>KC11.3</t>
  </si>
  <si>
    <t>Understand how and why organisations use performance evaluation</t>
  </si>
  <si>
    <t>·     Assess a range of techniques used by organisations to evaluate performance based on collation, analysis and interpretation of data.</t>
  </si>
  <si>
    <t>·     Analyse the role of key performance indicators (KPIs) in operations management.</t>
  </si>
  <si>
    <t>KC11.4</t>
  </si>
  <si>
    <t>Understand the impact of a range of quality improvement techniques on competitive advantage</t>
  </si>
  <si>
    <t>·     Explain the concept of the value chain as a means to identify competitive advantage.</t>
  </si>
  <si>
    <t>·     Explain how quality improvement techniques are applied in managing operations.</t>
  </si>
  <si>
    <t>·     Assess the role of industry standards in quality improvement.</t>
  </si>
  <si>
    <t>·     Evaluate the impact of quality improvement techniques on the competitive advantage of specific organisations.</t>
  </si>
  <si>
    <t>Be able to monitor business operations processes using management information.</t>
  </si>
  <si>
    <t>·     Develop measures that are appropriate and provide suitable information to assess operations.</t>
  </si>
  <si>
    <t>·     Monitor the quality of work against key success criteria working with relevant stakeholders.</t>
  </si>
  <si>
    <t>·     Is able to plan own workload, prioritising appropriately to achieve operational results.</t>
  </si>
  <si>
    <t>Be able to review and improve business operations processes</t>
  </si>
  <si>
    <t>·     Review operational processes.</t>
  </si>
  <si>
    <t>·     Take corrective action and revise plans where necessary.</t>
  </si>
  <si>
    <t>·     Implement revised operational processes to all relevant stakeholders.</t>
  </si>
  <si>
    <t>·     Measure the effects of change in operational processes.</t>
  </si>
  <si>
    <t>Manage a programme of complementary projects</t>
  </si>
  <si>
    <t>·     Develop a programme plan involving several individual projects.</t>
  </si>
  <si>
    <t>·     Communicate programme aims and plans.</t>
  </si>
  <si>
    <t>·     Monitor and evaluate project and programme progress.</t>
  </si>
  <si>
    <t>Understand the principles of operational and project planning</t>
  </si>
  <si>
    <t>·     Evaluate the use of risk analysis techniques in operational and project planning.</t>
  </si>
  <si>
    <t>·     Explain the components of an operational and project plan.</t>
  </si>
  <si>
    <t>·     Analyse the relationship between strategic, operational and project plans.</t>
  </si>
  <si>
    <t>·     Evaluate the use of planning tools and techniques in the operational and project planning process.</t>
  </si>
  <si>
    <t>·     Explain how to carry out a cost-benefit analysis.</t>
  </si>
  <si>
    <t>SC12.1</t>
  </si>
  <si>
    <t>Be able to develop an operational and project plan</t>
  </si>
  <si>
    <t>·     Identify specific, measurable, achievable, realistic and time-bound (SMART) objectives and key performance indicators (KPIs).</t>
  </si>
  <si>
    <t>·     Identify evaluation mechanisms appropriate to the plan.</t>
  </si>
  <si>
    <t>·     Take action to ensure that plans are consistent with organisational strategy, objectives, values, policies and procedures.</t>
  </si>
  <si>
    <t>·     Develop proportionate and targeted plans to manage identified risks.</t>
  </si>
  <si>
    <t>·     Take action to ensure that plans complement and maximise synergy with other business areas.</t>
  </si>
  <si>
    <t>·     Adhere to organisational policies and procedures, legal and ethical requirements.</t>
  </si>
  <si>
    <t>SC12.2</t>
  </si>
  <si>
    <t>Be able to implement an operational and project plan</t>
  </si>
  <si>
    <t>·     Implement plans within agreed budgets and timescales.</t>
  </si>
  <si>
    <t>·     Communicate the requirements of the plans to those who will be affected.</t>
  </si>
  <si>
    <t>·     Revise plans in the light of changing circumstances in accordance with strategic objectives and identified risks.</t>
  </si>
  <si>
    <t>SC12.3</t>
  </si>
  <si>
    <t>Be able to evaluate the effectiveness of a project and operational plan</t>
  </si>
  <si>
    <t>·     Conduct periodic reviews of the progress and effectiveness of the plans, using information from a range of sources.</t>
  </si>
  <si>
    <t>·     Report on the effectiveness of operational and project plans in the appropriate format.</t>
  </si>
  <si>
    <t>Understand the context of leisure operations management</t>
  </si>
  <si>
    <t>·     Analyse the nature of key organisations in sport and leisure and their relationship with each other.</t>
  </si>
  <si>
    <t>·     Critically assess funding for leisure and how it is administered.</t>
  </si>
  <si>
    <t>·     Explain the role of professional bodies and registers in leisure.</t>
  </si>
  <si>
    <t>·     Explain the sub-regional (or county where applicable) sports partnerships infrastructure, their networks and connections to national agencies, regional/county governing bodies and local organisations.</t>
  </si>
  <si>
    <t>·     Analyse the local provision of leisure facilities and activities through local authorities, social enterprises, sports clubs and other community providers.</t>
  </si>
  <si>
    <t>·     Describe the local infrastructure and partnerships in leisure and how they connect.</t>
  </si>
  <si>
    <t>·     Explain the relationships and partnerships between physical activity, leisure and health professionals and the strategic links between their infrastructures.</t>
  </si>
  <si>
    <t>·     Describe international, national and local political ideology and policy that influences leisure policy and processes.</t>
  </si>
  <si>
    <t>·     Describe the impact of economic changes on leisure provision and demand for leisure services.</t>
  </si>
  <si>
    <t>·     Explain legislation that impacts on leisure provision.</t>
  </si>
  <si>
    <t>·     Describe local authorities’ structure and the implications for leisure provision.</t>
  </si>
  <si>
    <t>·     Describe types and structures of organisations providing leisure services.</t>
  </si>
  <si>
    <t>·     Explain types of quality schemes, for example, QUEST and the National Benchmarking Service.</t>
  </si>
  <si>
    <t>·     Explain the role of leisure facilities in communities and community planning.</t>
  </si>
  <si>
    <t>·     Explain the importance of engaging with the community.</t>
  </si>
  <si>
    <t>·     Analyse different user groups, for example schools, clubs, community groups, and their different expectations.</t>
  </si>
  <si>
    <t>·     Evaluate different types of leisure facilities and their uses.</t>
  </si>
  <si>
    <t>·     Explain how to ensure the sustainability of leisure provision.</t>
  </si>
  <si>
    <t>KS13.1</t>
  </si>
  <si>
    <t>Learning and development requirements – Leisure Operations Management specialist content</t>
  </si>
  <si>
    <t>Learning and development requirements – Exercise and Fitness Management specialist content</t>
  </si>
  <si>
    <t>KS 14.1</t>
  </si>
  <si>
    <t>·     Describe the size and scope of the exercise and fitness industry.</t>
  </si>
  <si>
    <t>·     Describe the contribution of the exercise and fitness industry to the economy and society.</t>
  </si>
  <si>
    <t>·     Explain the role and relationships between the public, private and third sectors in the exercise and fitness industry.</t>
  </si>
  <si>
    <t>·     Describe the nature of key organisations in the exercise and fitness industry.</t>
  </si>
  <si>
    <t>·     Explain the role of professional bodies and registers in exercise and fitness.</t>
  </si>
  <si>
    <t>·     Explain the codes of practice which relate to exercise and fitness.</t>
  </si>
  <si>
    <t>·     Explain the relationships and partnerships between physical activity, fitness and health professionals and the strategic links between their infrastructures.</t>
  </si>
  <si>
    <t>·     Describe the impact of physical activity on health: e.g. physical activity levels sufficient to achieve health benefits and reduce obesity.</t>
  </si>
  <si>
    <t>·     Describe the barriers to physical activity and how to address them.</t>
  </si>
  <si>
    <t>·     Identify sources of information on career progression, training and education in the exercise and fitness industry.</t>
  </si>
  <si>
    <t>·     Analyse current trends in the exercise and fitness industry.</t>
  </si>
  <si>
    <t>·     Explain the role of innovation and technology in the development of products and services in the exercise and fitness industry.</t>
  </si>
  <si>
    <t>·     Analyse different types of membership structures in the exercise and fitness industry.</t>
  </si>
  <si>
    <t>·     Explain the importance of retention strategies in exercise and fitness.</t>
  </si>
  <si>
    <t>·     Describe job roles and employment patterns in the exercise and fitness industry.</t>
  </si>
  <si>
    <t>Learning and development requirements: Sports Development Management specialist content</t>
  </si>
  <si>
    <t>KS 15.1</t>
  </si>
  <si>
    <t>·     Describe the structure and function of government departments and their relationship with the UK and home nation sports councils and their international links.</t>
  </si>
  <si>
    <t>·     Describe the roles, functions and interrelationships of different types of provision (including public, private and voluntary).</t>
  </si>
  <si>
    <t>·     Describe the role of the education sector in providing sport opportunities.</t>
  </si>
  <si>
    <t>·     Describe current government sport strategy and the influences upon it including: social inclusion and policies to encourage participation and elite sport.</t>
  </si>
  <si>
    <t>·     Describe the complex nature of key agencies in sport and physical activity and their relationships with each other.</t>
  </si>
  <si>
    <t>·     Describe the connection between the key national agencies and the regional/sub-regional infrastructure.</t>
  </si>
  <si>
    <t>·     Describe regional, sub-regional and local delivery mechanisms for sport.</t>
  </si>
  <si>
    <t>KS 15.2</t>
  </si>
  <si>
    <t>Understand the Background and major issues in provision of sport and physical activity</t>
  </si>
  <si>
    <t>·     Describe key interventions that impact on the development of sport and physical activity provision in the UK.</t>
  </si>
  <si>
    <t>·     Describe the impact of major sporting events in terms of securing a sustainable sporting legacy.</t>
  </si>
  <si>
    <t>·     Describe the full range of benefits that sport offers society including: ­   Improved individual and community health.
­   Social cohesion.
­   Community development.
­   Economic benefit.</t>
  </si>
  <si>
    <t>·     Describe the significance of sport in addressing such issues as: ­   Religious and cultural differences.
­   Anti-social behaviour and criminal activity.
­   Economic poverty.
­   Long-term unemployment.</t>
  </si>
  <si>
    <t>KS 15.3</t>
  </si>
  <si>
    <t>·     Describe the key sporting and social interventions (or landmarks) that have impacted on the evolution of sports development: e.g. This Girl Can.</t>
  </si>
  <si>
    <t>·     Describe the variety of definitions and models of sports development that have contributed to its complexity.</t>
  </si>
  <si>
    <t>KS 15.4</t>
  </si>
  <si>
    <t>·     Describe relevant legislation impacting upon sports development: e.g. organisational, employees and volunteers.</t>
  </si>
  <si>
    <t>·     Describe good practice in sports development and how it can be applied in a variety of contexts: e.g. rural, urban, local authority, governing body, education, lone officer and part of a team.</t>
  </si>
  <si>
    <t>·     Describe the importance of strategic management and partnership working in sports development.</t>
  </si>
  <si>
    <t>·     Describe the development and use of an evidence base for developing sport including: ­   The different data sources.
­   Data complexity.
­   Performance management uses.</t>
  </si>
  <si>
    <t>·     Explain processes of developing the community ‘through’ sport: e.g. the achievement of other/wider policy objectives using sport as the tool.</t>
  </si>
  <si>
    <t>·     Analyse the range of communities and how to actively engage with those most relevant to their role.</t>
  </si>
  <si>
    <t>·     Analyse the role of the club (including professional clubs) within its NGB and the different approaches taken by NGBs to developing their clubs.</t>
  </si>
  <si>
    <t>·     Analyse the variety of roles undertaken by volunteers, the networks within which volunteers operate and the organisations that may support them at a local level.</t>
  </si>
  <si>
    <t>·     Analyse the variety of performance pathways that exist at different levels and within different sports (local to national) to develop talented athletes, coaches and officials.</t>
  </si>
  <si>
    <t>Understand the expectations of organisational stakeholder groups</t>
  </si>
  <si>
    <t>·     Differentiate between primary and secondary stakeholder groups.</t>
  </si>
  <si>
    <t>·     Analyse the expectations of different stakeholder groups and the potential conflict of interest between groups.</t>
  </si>
  <si>
    <t>Understand the process of stakeholder engagement and its value to an organisation</t>
  </si>
  <si>
    <t>·     Assess the value of stakeholder engagement to an organisation.</t>
  </si>
  <si>
    <t>·     Discuss the main stages in the stakeholder engagement process.</t>
  </si>
  <si>
    <t>·     Analyse techniques used to identify the relevant stakeholders with whom to engage.</t>
  </si>
  <si>
    <t>·     Evaluate the suitability of different methods of engaging with stakeholders in relation to their level of participation and engagement goals.</t>
  </si>
  <si>
    <t>·     Analyse strategies for managing risks associated with stakeholder engagement.</t>
  </si>
  <si>
    <t>KC9.3</t>
  </si>
  <si>
    <t>Understand how to develop and improve stakeholder relationship management</t>
  </si>
  <si>
    <t>·     Analyse strategies that may be used to meet the competing needs and interests of different stakeholder groups.</t>
  </si>
  <si>
    <t>·     Assess the suitability of methods of developing and maintaining collaborative relationships with different stakeholders.</t>
  </si>
  <si>
    <t>·     Assess the importance of monitoring the effectiveness of stakeholder relationships.</t>
  </si>
  <si>
    <t>S5</t>
  </si>
  <si>
    <t>S8</t>
  </si>
  <si>
    <t>S12</t>
  </si>
  <si>
    <r>
      <rPr>
        <b/>
        <sz val="14"/>
        <color rgb="FFF089B1"/>
        <rFont val="Calibri"/>
        <family val="2"/>
        <scheme val="minor"/>
      </rPr>
      <t>Mapping Breakdown</t>
    </r>
    <r>
      <rPr>
        <sz val="14"/>
        <color rgb="FFF089B1"/>
        <rFont val="Calibri"/>
        <family val="2"/>
        <scheme val="minor"/>
      </rPr>
      <t xml:space="preserve"> shows a breakdown of the percentage that your course has mapped to each sections knowledge and skills criteria, and the overall percentage that your course has mapped to the professional standard</t>
    </r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</si>
  <si>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</si>
  <si>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</si>
  <si>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General Manager Mapping Template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</si>
  <si>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</si>
  <si>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</si>
  <si>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</si>
  <si>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</si>
  <si>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</si>
  <si>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</si>
  <si>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</si>
  <si>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</si>
  <si>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</si>
  <si>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</si>
  <si>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Aidan Riley Education Officer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</si>
  <si>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</si>
  <si>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</si>
  <si>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</si>
  <si>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</si>
  <si>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</si>
  <si>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Edition: V2.1</t>
  </si>
  <si>
    <t>V2.1</t>
  </si>
  <si>
    <t>AR 12/09/24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</si>
  <si>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</si>
  <si>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Knowledge and understanding / skills: </t>
  </si>
  <si>
    <t>Evidence (sign post to SOW / course specification / supporting documents)</t>
  </si>
  <si>
    <t>Further comments (expand on evidence within column E)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</si>
  <si>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</si>
  <si>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General feedback (first review)</t>
  </si>
  <si>
    <t>General feedback (second review - if applicable)</t>
  </si>
  <si>
    <t>IV comments</t>
  </si>
  <si>
    <t>IV Feedback Section</t>
  </si>
  <si>
    <t>Partner Mapping Section</t>
  </si>
  <si>
    <t>Moderator Feedback Section</t>
  </si>
  <si>
    <t>A General Manager must be able to:</t>
  </si>
  <si>
    <t>A General Manager must:</t>
  </si>
  <si>
    <t>Publication date: 1st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</si>
</sst>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sz val="8"/>
      <name val="Calibri"/>
      <family val="2"/>
      <scheme val="minor"/>
    </font>
    <font>
      <sz val="9"/>
      <color rgb="FF002060"/>
      <name val="Poppins"/>
      <family val="3"/>
    </font>
    <font>
      <u/>
      <sz val="11"/>
      <color theme="10"/>
      <name val="Calibri"/>
      <family val="2"/>
      <scheme val="minor"/>
    </font>
    <font>
      <sz val="14"/>
      <color rgb="FFF089B1"/>
      <name val="Calibri"/>
      <family val="2"/>
      <scheme val="minor"/>
    </font>
    <font>
      <b/>
      <sz val="14"/>
      <color rgb="FFF089B1"/>
      <name val="Calibri"/>
      <family val="2"/>
      <scheme val="minor"/>
    </font>
    <font>
      <sz val="9"/>
      <color rgb="FF12326E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sz val="9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b/>
      <sz val="9"/>
      <color rgb="FF12326E"/>
      <name val="Poppins"/>
      <family val="3"/>
    </font>
    <font>
      <b/>
      <sz val="11"/>
      <color rgb="FF12326E"/>
      <name val="Poppins"/>
      <family val="3"/>
    </font>
    <font>
      <b/>
      <sz val="11"/>
      <color theme="4" tint="-0.499984740745262"/>
      <name val="Poppins"/>
      <family val="3"/>
    </font>
    <font>
      <sz val="12"/>
      <color rgb="FF12326E"/>
      <name val="Poppins"/>
      <family val="3"/>
    </font>
    <font>
      <b/>
      <sz val="11"/>
      <color rgb="FF002060"/>
      <name val="Poppins"/>
      <family val="3"/>
    </font>
    <font>
      <sz val="11"/>
      <color rgb="FF002060"/>
      <name val="Poppins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97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rgb="FF002060"/>
      </left>
      <right style="medium">
        <color rgb="FF002060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0" tint="-0.499984740745262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/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002060"/>
      </left>
      <right style="medium">
        <color rgb="FF002060"/>
      </right>
      <top style="medium">
        <color rgb="FF12326E"/>
      </top>
      <bottom/>
      <diagonal/>
    </border>
    <border>
      <left style="medium">
        <color rgb="FF002060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002060"/>
      </right>
      <top style="medium">
        <color rgb="FF12326E"/>
      </top>
      <bottom/>
      <diagonal/>
    </border>
    <border>
      <left/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/>
      <diagonal/>
    </border>
    <border>
      <left style="medium">
        <color rgb="FF12326E"/>
      </left>
      <right style="medium">
        <color rgb="FF12326E"/>
      </right>
      <top/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/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/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/>
      <diagonal/>
    </border>
    <border>
      <left style="medium">
        <color rgb="FF12326E"/>
      </left>
      <right/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/>
      <top/>
      <bottom style="medium">
        <color rgb="FF002060"/>
      </bottom>
      <diagonal/>
    </border>
    <border>
      <left style="medium">
        <color rgb="FF12326E"/>
      </left>
      <right/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/>
      <top/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/>
      <top style="dotted">
        <color theme="0" tint="-0.499984740745262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/>
      <diagonal/>
    </border>
    <border>
      <left style="medium">
        <color rgb="FF12326E"/>
      </left>
      <right/>
      <top/>
      <bottom style="dotted">
        <color theme="0" tint="-0.34998626667073579"/>
      </bottom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/>
      <top style="dotted">
        <color theme="0" tint="-0.499984740745262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rgb="FF12326E"/>
      </right>
      <top/>
      <bottom style="dotted">
        <color theme="0" tint="-0.34998626667073579"/>
      </bottom>
      <diagonal/>
    </border>
    <border>
      <left/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 style="medium">
        <color rgb="FF002060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 style="medium">
        <color rgb="FF12326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 style="medium">
        <color rgb="FF002060"/>
      </left>
      <right style="medium">
        <color rgb="FF12326E"/>
      </right>
      <top style="medium">
        <color rgb="FF002060"/>
      </top>
      <bottom/>
      <diagonal/>
    </border>
    <border>
      <left style="medium">
        <color rgb="FF002060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12326E"/>
      </top>
      <bottom style="medium">
        <color rgb="FF002060"/>
      </bottom>
      <diagonal/>
    </border>
    <border>
      <left style="medium">
        <color rgb="FF002060"/>
      </left>
      <right style="medium">
        <color rgb="FF12326E"/>
      </right>
      <top style="medium">
        <color rgb="FF12326E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indexed="64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indexed="64"/>
      </right>
      <top style="medium">
        <color indexed="64"/>
      </top>
      <bottom style="medium">
        <color rgb="FF12326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indexed="64"/>
      </top>
      <bottom style="medium">
        <color rgb="FF002060"/>
      </bottom>
      <diagonal/>
    </border>
    <border>
      <left style="medium">
        <color rgb="FF12326E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12326E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/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 style="medium">
        <color rgb="FF12326E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/>
      <diagonal/>
    </border>
    <border>
      <left style="thin">
        <color theme="4" tint="-0.499984740745262"/>
      </left>
      <right style="medium">
        <color rgb="FF12326E"/>
      </right>
      <top style="hair">
        <color theme="4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medium">
        <color rgb="FF12326E"/>
      </top>
      <bottom style="medium">
        <color rgb="FF002060"/>
      </bottom>
      <diagonal/>
    </border>
    <border>
      <left style="thin">
        <color theme="4" tint="-0.499984740745262"/>
      </left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/>
      <bottom/>
      <diagonal/>
    </border>
    <border>
      <left style="thin">
        <color theme="4" tint="-0.499984740745262"/>
      </left>
      <right style="medium">
        <color rgb="FF12326E"/>
      </right>
      <top style="hair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/>
      <bottom style="hair">
        <color theme="4" tint="-0.499984740745262"/>
      </bottom>
      <diagonal/>
    </border>
    <border>
      <left style="thin">
        <color rgb="FF12326E"/>
      </left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/>
      <top/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/>
      <bottom style="medium">
        <color theme="4" tint="-0.499984740745262"/>
      </bottom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12326E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12326E"/>
      </bottom>
      <diagonal/>
    </border>
    <border>
      <left style="thin">
        <color rgb="FF12326E"/>
      </left>
      <right style="medium">
        <color rgb="FF12326E"/>
      </right>
      <top style="hair">
        <color theme="4" tint="-0.499984740745262"/>
      </top>
      <bottom/>
      <diagonal/>
    </border>
    <border>
      <left style="thin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rgb="FF12326E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rgb="FF002060"/>
      </right>
      <top style="medium">
        <color theme="4" tint="-0.499984740745262"/>
      </top>
      <bottom/>
      <diagonal/>
    </border>
    <border>
      <left style="medium">
        <color rgb="FF002060"/>
      </left>
      <right style="thin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rgb="FF002060"/>
      </right>
      <top/>
      <bottom/>
      <diagonal/>
    </border>
    <border>
      <left style="medium">
        <color theme="4" tint="-0.499984740745262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 style="hair">
        <color theme="4" tint="-0.499984740745262"/>
      </top>
      <bottom style="medium">
        <color rgb="FF12326E"/>
      </bottom>
      <diagonal/>
    </border>
    <border>
      <left/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12326E"/>
      </bottom>
      <diagonal/>
    </border>
    <border>
      <left style="medium">
        <color rgb="FF002060"/>
      </left>
      <right style="medium">
        <color theme="4" tint="-0.499984740745262"/>
      </right>
      <top/>
      <bottom style="hair">
        <color theme="4" tint="-0.499984740745262"/>
      </bottom>
      <diagonal/>
    </border>
    <border>
      <left style="medium">
        <color rgb="FF002060"/>
      </left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hair">
        <color theme="4" tint="-0.499984740745262"/>
      </top>
      <bottom style="hair">
        <color rgb="FF002060"/>
      </bottom>
      <diagonal/>
    </border>
    <border>
      <left/>
      <right style="medium">
        <color rgb="FF12326E"/>
      </right>
      <top style="dotted">
        <color theme="0" tint="-0.499984740745262"/>
      </top>
      <bottom style="medium">
        <color rgb="FF002060"/>
      </bottom>
      <diagonal/>
    </border>
    <border>
      <left/>
      <right/>
      <top style="dotted">
        <color theme="0" tint="-0.499984740745262"/>
      </top>
      <bottom/>
      <diagonal/>
    </border>
    <border>
      <left/>
      <right style="medium">
        <color rgb="FF12326E"/>
      </right>
      <top/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/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/>
      <diagonal/>
    </border>
    <border>
      <left style="medium">
        <color rgb="FF12326E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/>
      <diagonal/>
    </border>
    <border>
      <left/>
      <right style="medium">
        <color rgb="FF002060"/>
      </right>
      <top/>
      <bottom style="dotted">
        <color theme="0" tint="-0.34998626667073579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63">
    <xf numFmtId="0" fontId="0" fillId="0" borderId="0" xfId="0"/>
    <xf numFmtId="0" fontId="1" fillId="0" borderId="0" xfId="0" applyFont="1"/>
    <xf numFmtId="0" fontId="3" fillId="0" borderId="12" xfId="0" applyFont="1" applyBorder="1"/>
    <xf numFmtId="0" fontId="4" fillId="0" borderId="12" xfId="0" applyFont="1" applyBorder="1"/>
    <xf numFmtId="0" fontId="3" fillId="0" borderId="16" xfId="0" applyFont="1" applyBorder="1"/>
    <xf numFmtId="0" fontId="0" fillId="0" borderId="87" xfId="0" applyBorder="1"/>
    <xf numFmtId="0" fontId="0" fillId="0" borderId="89" xfId="0" applyBorder="1"/>
    <xf numFmtId="0" fontId="0" fillId="0" borderId="17" xfId="0" applyBorder="1"/>
    <xf numFmtId="0" fontId="0" fillId="0" borderId="18" xfId="0" applyBorder="1"/>
    <xf numFmtId="0" fontId="10" fillId="0" borderId="0" xfId="0" applyFont="1" applyAlignment="1">
      <alignment vertical="center"/>
    </xf>
    <xf numFmtId="0" fontId="11" fillId="4" borderId="14" xfId="0" applyFont="1" applyFill="1" applyBorder="1"/>
    <xf numFmtId="0" fontId="12" fillId="0" borderId="14" xfId="0" applyFont="1" applyBorder="1"/>
    <xf numFmtId="0" fontId="11" fillId="0" borderId="14" xfId="0" applyFont="1" applyBorder="1"/>
    <xf numFmtId="0" fontId="11" fillId="4" borderId="14" xfId="0" applyFont="1" applyFill="1" applyBorder="1" applyAlignment="1">
      <alignment vertical="center"/>
    </xf>
    <xf numFmtId="164" fontId="11" fillId="4" borderId="14" xfId="0" applyNumberFormat="1" applyFont="1" applyFill="1" applyBorder="1"/>
    <xf numFmtId="164" fontId="11" fillId="0" borderId="14" xfId="0" applyNumberFormat="1" applyFont="1" applyBorder="1"/>
    <xf numFmtId="0" fontId="11" fillId="4" borderId="14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vertical="center" wrapText="1"/>
    </xf>
    <xf numFmtId="0" fontId="12" fillId="4" borderId="14" xfId="0" applyFont="1" applyFill="1" applyBorder="1"/>
    <xf numFmtId="164" fontId="12" fillId="4" borderId="14" xfId="0" applyNumberFormat="1" applyFont="1" applyFill="1" applyBorder="1"/>
    <xf numFmtId="164" fontId="12" fillId="0" borderId="14" xfId="0" applyNumberFormat="1" applyFont="1" applyBorder="1"/>
    <xf numFmtId="0" fontId="13" fillId="0" borderId="0" xfId="0" applyFont="1" applyAlignment="1">
      <alignment vertical="center" wrapText="1"/>
    </xf>
    <xf numFmtId="164" fontId="0" fillId="0" borderId="0" xfId="0" applyNumberFormat="1"/>
    <xf numFmtId="0" fontId="14" fillId="0" borderId="19" xfId="0" applyFont="1" applyBorder="1" applyAlignment="1">
      <alignment wrapText="1"/>
    </xf>
    <xf numFmtId="0" fontId="14" fillId="0" borderId="19" xfId="0" applyFont="1" applyBorder="1"/>
    <xf numFmtId="0" fontId="14" fillId="0" borderId="88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7" xfId="0" applyFont="1" applyBorder="1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4" borderId="15" xfId="0" applyFont="1" applyFill="1" applyBorder="1" applyAlignment="1">
      <alignment horizontal="center"/>
    </xf>
    <xf numFmtId="0" fontId="11" fillId="4" borderId="86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86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4" borderId="85" xfId="0" applyFont="1" applyFill="1" applyBorder="1" applyAlignment="1">
      <alignment horizontal="center" vertical="center" wrapText="1"/>
    </xf>
    <xf numFmtId="0" fontId="12" fillId="4" borderId="9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09" xfId="0" applyFont="1" applyBorder="1" applyAlignment="1">
      <alignment horizontal="center" vertical="center" wrapText="1"/>
    </xf>
    <xf numFmtId="0" fontId="15" fillId="0" borderId="11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0" fillId="0" borderId="114" xfId="0" applyBorder="1" applyAlignment="1">
      <alignment wrapText="1"/>
    </xf>
    <xf numFmtId="0" fontId="17" fillId="4" borderId="90" xfId="0" applyFont="1" applyFill="1" applyBorder="1" applyAlignment="1">
      <alignment horizontal="center" vertical="center" wrapText="1"/>
    </xf>
    <xf numFmtId="0" fontId="17" fillId="4" borderId="91" xfId="0" applyFont="1" applyFill="1" applyBorder="1" applyAlignment="1">
      <alignment horizontal="center" vertical="center" wrapText="1"/>
    </xf>
    <xf numFmtId="0" fontId="17" fillId="4" borderId="92" xfId="0" applyFont="1" applyFill="1" applyBorder="1" applyAlignment="1">
      <alignment horizontal="center" vertical="center" wrapText="1"/>
    </xf>
    <xf numFmtId="0" fontId="18" fillId="5" borderId="94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93" xfId="0" applyFont="1" applyFill="1" applyBorder="1" applyAlignment="1">
      <alignment horizontal="center" vertical="center"/>
    </xf>
    <xf numFmtId="0" fontId="18" fillId="5" borderId="94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93" xfId="0" applyFont="1" applyFill="1" applyBorder="1" applyAlignment="1">
      <alignment horizontal="center" vertical="center" wrapText="1"/>
    </xf>
    <xf numFmtId="0" fontId="19" fillId="5" borderId="94" xfId="2" applyFont="1" applyFill="1" applyBorder="1" applyAlignment="1">
      <alignment horizontal="center" vertical="center" wrapText="1"/>
    </xf>
    <xf numFmtId="0" fontId="19" fillId="5" borderId="0" xfId="2" applyFont="1" applyFill="1" applyBorder="1" applyAlignment="1">
      <alignment horizontal="center" vertical="center" wrapText="1"/>
    </xf>
    <xf numFmtId="0" fontId="19" fillId="5" borderId="93" xfId="2" applyFont="1" applyFill="1" applyBorder="1" applyAlignment="1">
      <alignment horizontal="center" vertical="center" wrapText="1"/>
    </xf>
    <xf numFmtId="0" fontId="19" fillId="5" borderId="100" xfId="2" applyFont="1" applyFill="1" applyBorder="1" applyAlignment="1">
      <alignment horizontal="center" vertical="center" wrapText="1"/>
    </xf>
    <xf numFmtId="0" fontId="19" fillId="5" borderId="101" xfId="2" applyFont="1" applyFill="1" applyBorder="1" applyAlignment="1">
      <alignment horizontal="center" vertical="center" wrapText="1"/>
    </xf>
    <xf numFmtId="0" fontId="19" fillId="5" borderId="102" xfId="2" applyFont="1" applyFill="1" applyBorder="1" applyAlignment="1">
      <alignment horizontal="center" vertical="center" wrapText="1"/>
    </xf>
    <xf numFmtId="0" fontId="0" fillId="0" borderId="114" xfId="0" applyBorder="1"/>
    <xf numFmtId="0" fontId="20" fillId="4" borderId="115" xfId="0" applyFont="1" applyFill="1" applyBorder="1" applyAlignment="1">
      <alignment horizontal="center" vertical="center"/>
    </xf>
    <xf numFmtId="0" fontId="0" fillId="0" borderId="116" xfId="0" applyBorder="1"/>
    <xf numFmtId="0" fontId="21" fillId="5" borderId="117" xfId="0" applyFont="1" applyFill="1" applyBorder="1" applyAlignment="1">
      <alignment horizontal="left" vertical="center"/>
    </xf>
    <xf numFmtId="0" fontId="21" fillId="5" borderId="118" xfId="0" applyFont="1" applyFill="1" applyBorder="1" applyAlignment="1">
      <alignment horizontal="left" vertical="center"/>
    </xf>
    <xf numFmtId="0" fontId="21" fillId="5" borderId="119" xfId="0" applyFont="1" applyFill="1" applyBorder="1" applyAlignment="1">
      <alignment horizontal="left" vertical="center"/>
    </xf>
    <xf numFmtId="0" fontId="22" fillId="0" borderId="117" xfId="0" applyFont="1" applyBorder="1" applyAlignment="1">
      <alignment horizontal="left" vertical="center"/>
    </xf>
    <xf numFmtId="0" fontId="22" fillId="0" borderId="118" xfId="0" applyFont="1" applyBorder="1" applyAlignment="1">
      <alignment horizontal="left" vertical="center"/>
    </xf>
    <xf numFmtId="0" fontId="22" fillId="0" borderId="119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/>
    </xf>
    <xf numFmtId="0" fontId="22" fillId="0" borderId="120" xfId="0" applyFont="1" applyBorder="1"/>
    <xf numFmtId="0" fontId="22" fillId="0" borderId="121" xfId="0" applyFont="1" applyBorder="1"/>
    <xf numFmtId="0" fontId="22" fillId="0" borderId="122" xfId="0" applyFont="1" applyBorder="1"/>
    <xf numFmtId="0" fontId="22" fillId="0" borderId="0" xfId="0" applyFont="1"/>
    <xf numFmtId="0" fontId="23" fillId="0" borderId="88" xfId="0" applyFont="1" applyBorder="1" applyAlignment="1">
      <alignment horizontal="left" vertical="center"/>
    </xf>
    <xf numFmtId="0" fontId="23" fillId="0" borderId="123" xfId="0" applyFont="1" applyBorder="1" applyAlignment="1">
      <alignment horizontal="left" vertical="center"/>
    </xf>
    <xf numFmtId="0" fontId="0" fillId="0" borderId="124" xfId="0" applyBorder="1"/>
    <xf numFmtId="0" fontId="23" fillId="0" borderId="0" xfId="2" applyFont="1"/>
    <xf numFmtId="0" fontId="23" fillId="0" borderId="0" xfId="0" applyFont="1"/>
    <xf numFmtId="0" fontId="25" fillId="0" borderId="89" xfId="0" applyFont="1" applyBorder="1" applyAlignment="1">
      <alignment vertical="center"/>
    </xf>
    <xf numFmtId="0" fontId="25" fillId="0" borderId="87" xfId="0" applyFont="1" applyBorder="1" applyAlignment="1">
      <alignment vertical="center"/>
    </xf>
    <xf numFmtId="0" fontId="23" fillId="0" borderId="17" xfId="0" applyFont="1" applyBorder="1" applyAlignment="1">
      <alignment wrapText="1"/>
    </xf>
    <xf numFmtId="0" fontId="26" fillId="0" borderId="87" xfId="2" applyFont="1" applyBorder="1" applyAlignment="1">
      <alignment vertical="center"/>
    </xf>
    <xf numFmtId="0" fontId="23" fillId="0" borderId="87" xfId="0" applyFont="1" applyBorder="1" applyAlignment="1">
      <alignment vertical="center"/>
    </xf>
    <xf numFmtId="0" fontId="27" fillId="0" borderId="89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44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0" fontId="28" fillId="2" borderId="32" xfId="0" applyFont="1" applyFill="1" applyBorder="1" applyAlignment="1">
      <alignment vertical="center"/>
    </xf>
    <xf numFmtId="0" fontId="28" fillId="0" borderId="67" xfId="0" applyFont="1" applyBorder="1" applyAlignment="1">
      <alignment vertical="center"/>
    </xf>
    <xf numFmtId="0" fontId="28" fillId="0" borderId="67" xfId="0" applyFont="1" applyBorder="1" applyAlignment="1">
      <alignment horizontal="center" vertical="center"/>
    </xf>
    <xf numFmtId="0" fontId="28" fillId="0" borderId="32" xfId="0" applyFont="1" applyBorder="1" applyAlignment="1">
      <alignment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9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06" xfId="0" applyFont="1" applyBorder="1" applyAlignment="1">
      <alignment horizontal="left" vertical="center" wrapText="1"/>
    </xf>
    <xf numFmtId="0" fontId="32" fillId="4" borderId="128" xfId="0" applyFont="1" applyFill="1" applyBorder="1" applyAlignment="1" applyProtection="1">
      <alignment horizontal="center" vertical="center" wrapText="1"/>
      <protection locked="0"/>
    </xf>
    <xf numFmtId="0" fontId="32" fillId="4" borderId="129" xfId="0" applyFont="1" applyFill="1" applyBorder="1" applyAlignment="1" applyProtection="1">
      <alignment horizontal="center" vertical="center" wrapText="1"/>
      <protection locked="0"/>
    </xf>
    <xf numFmtId="0" fontId="31" fillId="2" borderId="130" xfId="0" applyFont="1" applyFill="1" applyBorder="1" applyAlignment="1">
      <alignment horizontal="center" vertical="center" wrapText="1"/>
    </xf>
    <xf numFmtId="0" fontId="32" fillId="5" borderId="131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32" xfId="0" applyFont="1" applyFill="1" applyBorder="1" applyAlignment="1">
      <alignment horizontal="center" vertical="center" wrapText="1"/>
    </xf>
    <xf numFmtId="0" fontId="32" fillId="5" borderId="133" xfId="0" applyFont="1" applyFill="1" applyBorder="1" applyAlignment="1">
      <alignment horizontal="center" vertical="center" wrapText="1"/>
    </xf>
    <xf numFmtId="0" fontId="31" fillId="2" borderId="134" xfId="0" applyFont="1" applyFill="1" applyBorder="1" applyAlignment="1">
      <alignment horizontal="center" vertical="center" wrapText="1"/>
    </xf>
    <xf numFmtId="0" fontId="32" fillId="6" borderId="13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29" fillId="6" borderId="136" xfId="0" applyFont="1" applyFill="1" applyBorder="1" applyAlignment="1">
      <alignment horizontal="center" vertical="center" wrapText="1"/>
    </xf>
    <xf numFmtId="0" fontId="29" fillId="0" borderId="137" xfId="0" applyFont="1" applyBorder="1" applyAlignment="1">
      <alignment horizontal="center" vertical="center" wrapText="1"/>
    </xf>
    <xf numFmtId="0" fontId="29" fillId="0" borderId="13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9" fillId="5" borderId="139" xfId="0" applyFont="1" applyFill="1" applyBorder="1" applyAlignment="1">
      <alignment horizontal="center" vertical="center" wrapText="1"/>
    </xf>
    <xf numFmtId="0" fontId="29" fillId="5" borderId="137" xfId="0" applyFont="1" applyFill="1" applyBorder="1" applyAlignment="1">
      <alignment horizontal="center" vertical="center" wrapText="1"/>
    </xf>
    <xf numFmtId="0" fontId="29" fillId="5" borderId="138" xfId="0" applyFont="1" applyFill="1" applyBorder="1" applyAlignment="1">
      <alignment horizontal="center" vertical="center" wrapText="1"/>
    </xf>
    <xf numFmtId="0" fontId="29" fillId="4" borderId="125" xfId="0" applyFont="1" applyFill="1" applyBorder="1" applyAlignment="1" applyProtection="1">
      <alignment horizontal="center" vertical="center" wrapText="1"/>
      <protection locked="0"/>
    </xf>
    <xf numFmtId="0" fontId="29" fillId="4" borderId="126" xfId="0" applyFont="1" applyFill="1" applyBorder="1" applyAlignment="1" applyProtection="1">
      <alignment horizontal="center" vertical="center" wrapText="1"/>
      <protection locked="0"/>
    </xf>
    <xf numFmtId="0" fontId="29" fillId="4" borderId="127" xfId="0" applyFont="1" applyFill="1" applyBorder="1" applyAlignment="1" applyProtection="1">
      <alignment horizontal="center" vertical="center" wrapText="1"/>
      <protection locked="0"/>
    </xf>
    <xf numFmtId="0" fontId="29" fillId="4" borderId="8" xfId="0" applyFont="1" applyFill="1" applyBorder="1" applyAlignment="1">
      <alignment horizontal="center" vertical="center" wrapText="1"/>
    </xf>
    <xf numFmtId="0" fontId="29" fillId="4" borderId="106" xfId="0" applyFont="1" applyFill="1" applyBorder="1" applyAlignment="1">
      <alignment horizontal="center" vertical="center" wrapText="1"/>
    </xf>
    <xf numFmtId="0" fontId="29" fillId="4" borderId="9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32" fillId="0" borderId="58" xfId="0" applyFont="1" applyBorder="1" applyAlignment="1">
      <alignment horizontal="left" vertical="center" wrapText="1"/>
    </xf>
    <xf numFmtId="0" fontId="23" fillId="0" borderId="109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9" fillId="0" borderId="5" xfId="0" applyFont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center" vertical="center" textRotation="90" wrapText="1"/>
    </xf>
    <xf numFmtId="0" fontId="29" fillId="0" borderId="13" xfId="0" applyFont="1" applyBorder="1" applyAlignment="1">
      <alignment horizontal="center" vertical="center" textRotation="90" wrapText="1"/>
    </xf>
    <xf numFmtId="0" fontId="29" fillId="0" borderId="11" xfId="0" applyFont="1" applyBorder="1" applyAlignment="1">
      <alignment horizontal="center" vertical="center" textRotation="90" wrapText="1"/>
    </xf>
    <xf numFmtId="0" fontId="29" fillId="0" borderId="31" xfId="0" applyFont="1" applyBorder="1" applyAlignment="1">
      <alignment horizontal="center" vertical="center" textRotation="90" wrapText="1"/>
    </xf>
    <xf numFmtId="0" fontId="29" fillId="0" borderId="32" xfId="0" applyFont="1" applyBorder="1" applyAlignment="1">
      <alignment horizontal="center" vertical="center" textRotation="90" wrapText="1"/>
    </xf>
    <xf numFmtId="0" fontId="29" fillId="0" borderId="33" xfId="0" applyFont="1" applyBorder="1" applyAlignment="1">
      <alignment horizontal="center" vertical="center" textRotation="90" wrapText="1"/>
    </xf>
    <xf numFmtId="0" fontId="29" fillId="0" borderId="34" xfId="0" applyFont="1" applyBorder="1" applyAlignment="1">
      <alignment horizontal="center" vertical="center" textRotation="90" wrapText="1"/>
    </xf>
    <xf numFmtId="0" fontId="29" fillId="0" borderId="7" xfId="0" applyFont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3" xfId="0" applyFont="1" applyBorder="1" applyAlignment="1">
      <alignment horizontal="center" vertical="center" textRotation="90" wrapText="1"/>
    </xf>
    <xf numFmtId="0" fontId="29" fillId="0" borderId="35" xfId="0" applyFont="1" applyBorder="1" applyAlignment="1">
      <alignment horizontal="center" vertical="center" textRotation="90" wrapText="1"/>
    </xf>
    <xf numFmtId="0" fontId="2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95" xfId="0" applyFont="1" applyBorder="1" applyAlignment="1">
      <alignment horizontal="center" vertical="center" wrapText="1"/>
    </xf>
    <xf numFmtId="0" fontId="32" fillId="2" borderId="96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08" xfId="0" applyFont="1" applyBorder="1" applyAlignment="1">
      <alignment horizontal="center" vertical="center" wrapText="1"/>
    </xf>
    <xf numFmtId="0" fontId="32" fillId="0" borderId="1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32" fillId="2" borderId="81" xfId="0" applyFont="1" applyFill="1" applyBorder="1" applyAlignment="1">
      <alignment horizontal="left" vertical="center" wrapText="1"/>
    </xf>
    <xf numFmtId="0" fontId="32" fillId="2" borderId="103" xfId="0" applyFont="1" applyFill="1" applyBorder="1" applyAlignment="1">
      <alignment horizontal="left" vertical="center" wrapText="1"/>
    </xf>
    <xf numFmtId="0" fontId="32" fillId="2" borderId="10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2" fillId="0" borderId="104" xfId="0" applyFont="1" applyBorder="1" applyAlignment="1">
      <alignment horizontal="left" vertical="center" wrapText="1"/>
    </xf>
    <xf numFmtId="0" fontId="32" fillId="0" borderId="10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111" xfId="0" applyFont="1" applyBorder="1" applyAlignment="1">
      <alignment horizontal="left" vertical="center" wrapText="1"/>
    </xf>
    <xf numFmtId="0" fontId="32" fillId="0" borderId="8" xfId="0" applyFont="1" applyBorder="1" applyAlignment="1">
      <alignment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0" borderId="106" xfId="0" applyFont="1" applyBorder="1" applyAlignment="1">
      <alignment horizontal="center" vertical="center" wrapText="1"/>
    </xf>
    <xf numFmtId="0" fontId="32" fillId="0" borderId="107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12" xfId="0" applyFont="1" applyBorder="1" applyAlignment="1">
      <alignment horizontal="left" vertical="center" wrapText="1"/>
    </xf>
    <xf numFmtId="0" fontId="32" fillId="0" borderId="140" xfId="0" applyFont="1" applyBorder="1" applyAlignment="1">
      <alignment horizontal="left" vertical="center" wrapText="1"/>
    </xf>
    <xf numFmtId="0" fontId="25" fillId="0" borderId="141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42" xfId="0" applyFont="1" applyBorder="1" applyAlignment="1">
      <alignment horizontal="left" vertical="center" wrapText="1"/>
    </xf>
    <xf numFmtId="0" fontId="25" fillId="0" borderId="143" xfId="0" applyFont="1" applyBorder="1" applyAlignment="1">
      <alignment horizontal="left" vertical="center" wrapText="1"/>
    </xf>
    <xf numFmtId="0" fontId="32" fillId="0" borderId="113" xfId="0" applyFont="1" applyBorder="1" applyAlignment="1">
      <alignment horizontal="left" vertical="center" wrapText="1"/>
    </xf>
    <xf numFmtId="0" fontId="32" fillId="0" borderId="144" xfId="0" applyFont="1" applyBorder="1" applyAlignment="1">
      <alignment horizontal="left" vertical="center" wrapText="1"/>
    </xf>
    <xf numFmtId="0" fontId="25" fillId="0" borderId="145" xfId="0" applyFont="1" applyBorder="1" applyAlignment="1">
      <alignment horizontal="left" vertical="center" wrapText="1"/>
    </xf>
    <xf numFmtId="0" fontId="25" fillId="0" borderId="146" xfId="0" applyFont="1" applyBorder="1" applyAlignment="1">
      <alignment horizontal="left" vertical="center" wrapText="1"/>
    </xf>
    <xf numFmtId="0" fontId="28" fillId="2" borderId="0" xfId="0" applyFont="1" applyFill="1" applyBorder="1" applyAlignment="1">
      <alignment vertical="center"/>
    </xf>
    <xf numFmtId="0" fontId="32" fillId="0" borderId="2" xfId="0" applyFont="1" applyBorder="1" applyAlignment="1">
      <alignment horizontal="left" vertical="center" wrapText="1"/>
    </xf>
    <xf numFmtId="0" fontId="25" fillId="0" borderId="150" xfId="0" applyFont="1" applyBorder="1" applyAlignment="1">
      <alignment horizontal="left" vertical="center" wrapText="1"/>
    </xf>
    <xf numFmtId="0" fontId="25" fillId="0" borderId="151" xfId="0" applyFont="1" applyBorder="1" applyAlignment="1">
      <alignment horizontal="left" vertical="center" wrapText="1"/>
    </xf>
    <xf numFmtId="0" fontId="25" fillId="0" borderId="152" xfId="0" applyFont="1" applyBorder="1" applyAlignment="1">
      <alignment horizontal="left" vertical="center" wrapText="1"/>
    </xf>
    <xf numFmtId="0" fontId="31" fillId="2" borderId="74" xfId="0" applyFont="1" applyFill="1" applyBorder="1" applyAlignment="1">
      <alignment vertical="center" wrapText="1"/>
    </xf>
    <xf numFmtId="0" fontId="31" fillId="2" borderId="44" xfId="0" applyFont="1" applyFill="1" applyBorder="1" applyAlignment="1">
      <alignment vertical="center" wrapText="1"/>
    </xf>
    <xf numFmtId="0" fontId="31" fillId="2" borderId="0" xfId="0" applyFont="1" applyFill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5" fillId="0" borderId="153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 wrapText="1"/>
    </xf>
    <xf numFmtId="0" fontId="25" fillId="0" borderId="150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25" fillId="0" borderId="151" xfId="0" applyFont="1" applyBorder="1" applyAlignment="1">
      <alignment vertical="center" wrapText="1"/>
    </xf>
    <xf numFmtId="0" fontId="25" fillId="0" borderId="154" xfId="0" applyFont="1" applyBorder="1" applyAlignment="1">
      <alignment vertical="center" wrapText="1"/>
    </xf>
    <xf numFmtId="0" fontId="25" fillId="0" borderId="155" xfId="0" applyFont="1" applyBorder="1" applyAlignment="1">
      <alignment vertical="center" wrapText="1"/>
    </xf>
    <xf numFmtId="0" fontId="25" fillId="0" borderId="156" xfId="0" applyFont="1" applyBorder="1" applyAlignment="1">
      <alignment vertical="center" wrapText="1"/>
    </xf>
    <xf numFmtId="0" fontId="32" fillId="0" borderId="157" xfId="0" applyFont="1" applyBorder="1" applyAlignment="1">
      <alignment horizontal="center" vertical="center" wrapText="1"/>
    </xf>
    <xf numFmtId="0" fontId="32" fillId="0" borderId="158" xfId="0" applyFont="1" applyBorder="1" applyAlignment="1">
      <alignment horizontal="center" vertical="center" wrapText="1"/>
    </xf>
    <xf numFmtId="0" fontId="25" fillId="0" borderId="159" xfId="0" applyFont="1" applyBorder="1" applyAlignment="1">
      <alignment vertical="center" wrapText="1"/>
    </xf>
    <xf numFmtId="0" fontId="32" fillId="0" borderId="108" xfId="0" applyFont="1" applyBorder="1" applyAlignment="1">
      <alignment horizontal="left" vertical="center" wrapText="1"/>
    </xf>
    <xf numFmtId="0" fontId="32" fillId="0" borderId="160" xfId="0" applyFont="1" applyBorder="1" applyAlignment="1">
      <alignment horizontal="left" vertical="center" wrapText="1"/>
    </xf>
    <xf numFmtId="0" fontId="32" fillId="0" borderId="161" xfId="0" applyFont="1" applyBorder="1" applyAlignment="1">
      <alignment horizontal="left" vertical="center" wrapText="1"/>
    </xf>
    <xf numFmtId="0" fontId="25" fillId="0" borderId="154" xfId="0" applyFont="1" applyBorder="1" applyAlignment="1">
      <alignment horizontal="left" vertical="center" wrapText="1"/>
    </xf>
    <xf numFmtId="0" fontId="25" fillId="0" borderId="155" xfId="0" applyFont="1" applyBorder="1" applyAlignment="1">
      <alignment horizontal="left" vertical="center" wrapText="1"/>
    </xf>
    <xf numFmtId="0" fontId="32" fillId="0" borderId="40" xfId="0" applyFont="1" applyBorder="1" applyAlignment="1">
      <alignment horizontal="left" vertical="center" wrapText="1"/>
    </xf>
    <xf numFmtId="0" fontId="32" fillId="0" borderId="162" xfId="0" applyFont="1" applyBorder="1" applyAlignment="1">
      <alignment horizontal="left" vertical="center" wrapText="1"/>
    </xf>
    <xf numFmtId="0" fontId="25" fillId="0" borderId="163" xfId="0" applyFont="1" applyBorder="1" applyAlignment="1">
      <alignment horizontal="left" vertical="center" wrapText="1"/>
    </xf>
    <xf numFmtId="0" fontId="25" fillId="0" borderId="164" xfId="0" applyFont="1" applyBorder="1" applyAlignment="1">
      <alignment horizontal="left" vertical="center" wrapText="1"/>
    </xf>
    <xf numFmtId="0" fontId="32" fillId="0" borderId="165" xfId="0" applyFont="1" applyBorder="1" applyAlignment="1">
      <alignment horizontal="left" vertical="center" wrapText="1"/>
    </xf>
    <xf numFmtId="0" fontId="32" fillId="0" borderId="158" xfId="0" applyFont="1" applyBorder="1" applyAlignment="1">
      <alignment horizontal="left" vertical="center" wrapText="1"/>
    </xf>
    <xf numFmtId="0" fontId="32" fillId="0" borderId="166" xfId="0" applyFont="1" applyBorder="1" applyAlignment="1">
      <alignment horizontal="left" vertical="center" wrapText="1"/>
    </xf>
    <xf numFmtId="0" fontId="32" fillId="0" borderId="167" xfId="0" applyFont="1" applyBorder="1" applyAlignment="1">
      <alignment horizontal="left" vertical="center" wrapText="1"/>
    </xf>
    <xf numFmtId="0" fontId="32" fillId="0" borderId="168" xfId="0" applyFont="1" applyBorder="1" applyAlignment="1">
      <alignment horizontal="left" vertical="center" wrapText="1"/>
    </xf>
    <xf numFmtId="0" fontId="32" fillId="0" borderId="169" xfId="0" applyFont="1" applyBorder="1" applyAlignment="1">
      <alignment horizontal="left" vertical="center" wrapText="1"/>
    </xf>
    <xf numFmtId="0" fontId="32" fillId="0" borderId="170" xfId="0" applyFont="1" applyBorder="1" applyAlignment="1">
      <alignment horizontal="left" vertical="center" wrapText="1"/>
    </xf>
    <xf numFmtId="0" fontId="25" fillId="0" borderId="171" xfId="0" applyFont="1" applyBorder="1" applyAlignment="1">
      <alignment horizontal="left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textRotation="90" wrapText="1"/>
    </xf>
    <xf numFmtId="0" fontId="29" fillId="0" borderId="9" xfId="0" applyFont="1" applyBorder="1" applyAlignment="1">
      <alignment horizontal="center" vertical="center" textRotation="90" wrapText="1"/>
    </xf>
    <xf numFmtId="0" fontId="29" fillId="0" borderId="40" xfId="0" applyFont="1" applyBorder="1" applyAlignment="1">
      <alignment horizontal="center" vertical="center" textRotation="90" wrapText="1"/>
    </xf>
    <xf numFmtId="0" fontId="25" fillId="0" borderId="172" xfId="0" applyFont="1" applyBorder="1" applyAlignment="1">
      <alignment horizontal="left" vertical="center" wrapText="1"/>
    </xf>
    <xf numFmtId="0" fontId="32" fillId="0" borderId="173" xfId="0" applyFont="1" applyBorder="1" applyAlignment="1">
      <alignment horizontal="left" vertical="center" wrapText="1"/>
    </xf>
    <xf numFmtId="0" fontId="25" fillId="0" borderId="174" xfId="0" applyFont="1" applyBorder="1" applyAlignment="1">
      <alignment horizontal="left" vertical="center" wrapText="1"/>
    </xf>
    <xf numFmtId="0" fontId="32" fillId="0" borderId="175" xfId="0" applyFont="1" applyBorder="1" applyAlignment="1">
      <alignment horizontal="left" vertical="center" wrapText="1"/>
    </xf>
    <xf numFmtId="0" fontId="32" fillId="0" borderId="17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5" fillId="0" borderId="177" xfId="0" applyFont="1" applyBorder="1" applyAlignment="1">
      <alignment horizontal="left" vertical="center" wrapText="1"/>
    </xf>
    <xf numFmtId="0" fontId="25" fillId="0" borderId="178" xfId="0" applyFont="1" applyBorder="1" applyAlignment="1">
      <alignment horizontal="left" vertical="center" wrapText="1"/>
    </xf>
    <xf numFmtId="0" fontId="25" fillId="0" borderId="179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0" xfId="0" applyFont="1" applyBorder="1" applyAlignment="1">
      <alignment vertical="center"/>
    </xf>
    <xf numFmtId="0" fontId="32" fillId="0" borderId="7" xfId="0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7" borderId="0" xfId="0" applyFont="1" applyFill="1" applyAlignment="1">
      <alignment horizontal="center" vertical="center"/>
    </xf>
    <xf numFmtId="0" fontId="23" fillId="4" borderId="59" xfId="0" applyFont="1" applyFill="1" applyBorder="1" applyAlignment="1" applyProtection="1">
      <alignment vertical="center"/>
      <protection locked="0"/>
    </xf>
    <xf numFmtId="0" fontId="23" fillId="4" borderId="183" xfId="0" applyFont="1" applyFill="1" applyBorder="1" applyAlignment="1" applyProtection="1">
      <alignment vertical="center"/>
      <protection locked="0"/>
    </xf>
    <xf numFmtId="0" fontId="23" fillId="4" borderId="49" xfId="0" applyFont="1" applyFill="1" applyBorder="1" applyAlignment="1" applyProtection="1">
      <alignment vertical="center"/>
      <protection locked="0"/>
    </xf>
    <xf numFmtId="0" fontId="23" fillId="2" borderId="32" xfId="0" applyFont="1" applyFill="1" applyBorder="1" applyAlignment="1" applyProtection="1">
      <alignment vertical="center"/>
      <protection locked="0"/>
    </xf>
    <xf numFmtId="0" fontId="23" fillId="5" borderId="82" xfId="0" applyFont="1" applyFill="1" applyBorder="1" applyAlignment="1" applyProtection="1">
      <alignment horizontal="center" vertical="center" wrapText="1"/>
      <protection locked="0"/>
    </xf>
    <xf numFmtId="0" fontId="23" fillId="5" borderId="31" xfId="0" applyFont="1" applyFill="1" applyBorder="1" applyAlignment="1" applyProtection="1">
      <alignment horizontal="center" vertical="center" wrapText="1"/>
      <protection locked="0"/>
    </xf>
    <xf numFmtId="0" fontId="23" fillId="5" borderId="59" xfId="0" applyFont="1" applyFill="1" applyBorder="1" applyAlignment="1" applyProtection="1">
      <alignment vertical="center" wrapText="1"/>
      <protection locked="0"/>
    </xf>
    <xf numFmtId="0" fontId="23" fillId="5" borderId="26" xfId="0" applyFont="1" applyFill="1" applyBorder="1" applyAlignment="1" applyProtection="1">
      <alignment vertical="center" wrapText="1"/>
      <protection locked="0"/>
    </xf>
    <xf numFmtId="0" fontId="23" fillId="2" borderId="44" xfId="0" applyFont="1" applyFill="1" applyBorder="1" applyAlignment="1" applyProtection="1">
      <alignment vertical="center"/>
      <protection locked="0"/>
    </xf>
    <xf numFmtId="0" fontId="23" fillId="6" borderId="26" xfId="0" applyFont="1" applyFill="1" applyBorder="1" applyAlignment="1" applyProtection="1">
      <alignment vertical="center" wrapText="1"/>
      <protection locked="0"/>
    </xf>
    <xf numFmtId="0" fontId="23" fillId="4" borderId="60" xfId="0" applyFont="1" applyFill="1" applyBorder="1" applyAlignment="1" applyProtection="1">
      <alignment horizontal="left" vertical="center" wrapText="1"/>
      <protection locked="0"/>
    </xf>
    <xf numFmtId="0" fontId="23" fillId="4" borderId="60" xfId="0" applyFont="1" applyFill="1" applyBorder="1" applyAlignment="1" applyProtection="1">
      <alignment vertical="center"/>
      <protection locked="0"/>
    </xf>
    <xf numFmtId="0" fontId="23" fillId="4" borderId="184" xfId="0" applyFont="1" applyFill="1" applyBorder="1" applyAlignment="1" applyProtection="1">
      <alignment vertical="center"/>
      <protection locked="0"/>
    </xf>
    <xf numFmtId="0" fontId="23" fillId="4" borderId="10" xfId="0" applyFont="1" applyFill="1" applyBorder="1" applyAlignment="1" applyProtection="1">
      <alignment vertical="center"/>
      <protection locked="0"/>
    </xf>
    <xf numFmtId="0" fontId="23" fillId="5" borderId="83" xfId="1" applyFont="1" applyFill="1" applyBorder="1" applyAlignment="1" applyProtection="1">
      <alignment horizontal="center" vertical="center" wrapText="1"/>
      <protection locked="0"/>
    </xf>
    <xf numFmtId="0" fontId="23" fillId="5" borderId="32" xfId="0" applyFont="1" applyFill="1" applyBorder="1" applyAlignment="1" applyProtection="1">
      <alignment horizontal="center" vertical="center" wrapText="1"/>
      <protection locked="0"/>
    </xf>
    <xf numFmtId="0" fontId="23" fillId="5" borderId="60" xfId="0" applyFont="1" applyFill="1" applyBorder="1" applyAlignment="1" applyProtection="1">
      <alignment vertical="center" wrapText="1"/>
      <protection locked="0"/>
    </xf>
    <xf numFmtId="0" fontId="23" fillId="5" borderId="27" xfId="0" applyFont="1" applyFill="1" applyBorder="1" applyAlignment="1" applyProtection="1">
      <alignment vertical="center" wrapText="1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3" fillId="6" borderId="27" xfId="0" applyFont="1" applyFill="1" applyBorder="1" applyAlignment="1" applyProtection="1">
      <alignment vertical="center" wrapText="1"/>
      <protection locked="0"/>
    </xf>
    <xf numFmtId="0" fontId="23" fillId="4" borderId="62" xfId="0" applyFont="1" applyFill="1" applyBorder="1" applyAlignment="1" applyProtection="1">
      <alignment horizontal="left" vertical="center" wrapText="1"/>
      <protection locked="0"/>
    </xf>
    <xf numFmtId="0" fontId="23" fillId="4" borderId="62" xfId="0" applyFont="1" applyFill="1" applyBorder="1" applyAlignment="1" applyProtection="1">
      <alignment vertical="center"/>
      <protection locked="0"/>
    </xf>
    <xf numFmtId="0" fontId="23" fillId="4" borderId="185" xfId="0" applyFont="1" applyFill="1" applyBorder="1" applyAlignment="1" applyProtection="1">
      <alignment vertical="center"/>
      <protection locked="0"/>
    </xf>
    <xf numFmtId="0" fontId="23" fillId="4" borderId="50" xfId="0" applyFont="1" applyFill="1" applyBorder="1" applyAlignment="1" applyProtection="1">
      <alignment vertical="center"/>
      <protection locked="0"/>
    </xf>
    <xf numFmtId="0" fontId="23" fillId="5" borderId="84" xfId="1" applyFont="1" applyFill="1" applyBorder="1" applyAlignment="1" applyProtection="1">
      <alignment horizontal="center" vertical="center" wrapText="1"/>
      <protection locked="0"/>
    </xf>
    <xf numFmtId="0" fontId="23" fillId="5" borderId="33" xfId="0" applyFont="1" applyFill="1" applyBorder="1" applyAlignment="1" applyProtection="1">
      <alignment horizontal="center" vertical="center" wrapText="1"/>
      <protection locked="0"/>
    </xf>
    <xf numFmtId="0" fontId="23" fillId="5" borderId="62" xfId="0" applyFont="1" applyFill="1" applyBorder="1" applyAlignment="1" applyProtection="1">
      <alignment vertical="center" wrapText="1"/>
      <protection locked="0"/>
    </xf>
    <xf numFmtId="0" fontId="23" fillId="5" borderId="30" xfId="0" applyFont="1" applyFill="1" applyBorder="1" applyAlignment="1" applyProtection="1">
      <alignment vertical="center" wrapText="1"/>
      <protection locked="0"/>
    </xf>
    <xf numFmtId="0" fontId="23" fillId="2" borderId="45" xfId="0" applyFont="1" applyFill="1" applyBorder="1" applyAlignment="1" applyProtection="1">
      <alignment vertical="center"/>
      <protection locked="0"/>
    </xf>
    <xf numFmtId="0" fontId="23" fillId="6" borderId="30" xfId="0" applyFont="1" applyFill="1" applyBorder="1" applyAlignment="1" applyProtection="1">
      <alignment vertical="center" wrapText="1"/>
      <protection locked="0"/>
    </xf>
    <xf numFmtId="0" fontId="23" fillId="0" borderId="74" xfId="0" applyFont="1" applyBorder="1" applyAlignment="1" applyProtection="1">
      <alignment vertical="center"/>
      <protection locked="0"/>
    </xf>
    <xf numFmtId="0" fontId="23" fillId="0" borderId="44" xfId="0" applyFont="1" applyBorder="1" applyAlignment="1" applyProtection="1">
      <alignment vertical="center"/>
      <protection locked="0"/>
    </xf>
    <xf numFmtId="0" fontId="23" fillId="0" borderId="39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>
      <alignment vertical="center"/>
    </xf>
    <xf numFmtId="0" fontId="23" fillId="4" borderId="64" xfId="0" applyFont="1" applyFill="1" applyBorder="1" applyAlignment="1" applyProtection="1">
      <alignment horizontal="left" vertical="center" wrapText="1"/>
      <protection locked="0"/>
    </xf>
    <xf numFmtId="0" fontId="23" fillId="4" borderId="64" xfId="0" applyFont="1" applyFill="1" applyBorder="1" applyAlignment="1" applyProtection="1">
      <alignment vertical="center"/>
      <protection locked="0"/>
    </xf>
    <xf numFmtId="0" fontId="23" fillId="4" borderId="186" xfId="0" applyFont="1" applyFill="1" applyBorder="1" applyAlignment="1" applyProtection="1">
      <alignment vertical="center"/>
      <protection locked="0"/>
    </xf>
    <xf numFmtId="0" fontId="23" fillId="4" borderId="25" xfId="0" applyFont="1" applyFill="1" applyBorder="1" applyAlignment="1" applyProtection="1">
      <alignment vertical="center"/>
      <protection locked="0"/>
    </xf>
    <xf numFmtId="0" fontId="23" fillId="5" borderId="25" xfId="0" applyFont="1" applyFill="1" applyBorder="1" applyAlignment="1" applyProtection="1">
      <alignment horizontal="center" vertical="center" wrapText="1"/>
      <protection locked="0"/>
    </xf>
    <xf numFmtId="0" fontId="23" fillId="5" borderId="51" xfId="0" applyFont="1" applyFill="1" applyBorder="1" applyAlignment="1" applyProtection="1">
      <alignment horizontal="center" vertical="center" wrapText="1"/>
      <protection locked="0"/>
    </xf>
    <xf numFmtId="0" fontId="23" fillId="5" borderId="64" xfId="0" applyFont="1" applyFill="1" applyBorder="1" applyAlignment="1" applyProtection="1">
      <alignment vertical="center" wrapText="1"/>
      <protection locked="0"/>
    </xf>
    <xf numFmtId="0" fontId="23" fillId="5" borderId="53" xfId="0" applyFont="1" applyFill="1" applyBorder="1" applyAlignment="1" applyProtection="1">
      <alignment vertical="center" wrapText="1"/>
      <protection locked="0"/>
    </xf>
    <xf numFmtId="0" fontId="23" fillId="6" borderId="53" xfId="0" applyFont="1" applyFill="1" applyBorder="1" applyAlignment="1" applyProtection="1">
      <alignment vertical="center" wrapText="1"/>
      <protection locked="0"/>
    </xf>
    <xf numFmtId="0" fontId="23" fillId="5" borderId="10" xfId="0" applyFont="1" applyFill="1" applyBorder="1" applyAlignment="1" applyProtection="1">
      <alignment horizontal="center" vertical="center" wrapText="1"/>
      <protection locked="0"/>
    </xf>
    <xf numFmtId="0" fontId="23" fillId="4" borderId="54" xfId="0" applyFont="1" applyFill="1" applyBorder="1" applyAlignment="1" applyProtection="1">
      <alignment horizontal="left" vertical="center" wrapText="1"/>
      <protection locked="0"/>
    </xf>
    <xf numFmtId="0" fontId="23" fillId="4" borderId="54" xfId="0" applyFont="1" applyFill="1" applyBorder="1" applyAlignment="1" applyProtection="1">
      <alignment vertical="center"/>
      <protection locked="0"/>
    </xf>
    <xf numFmtId="0" fontId="23" fillId="4" borderId="187" xfId="0" applyFont="1" applyFill="1" applyBorder="1" applyAlignment="1" applyProtection="1">
      <alignment vertical="center"/>
      <protection locked="0"/>
    </xf>
    <xf numFmtId="0" fontId="23" fillId="4" borderId="180" xfId="0" applyFont="1" applyFill="1" applyBorder="1" applyAlignment="1" applyProtection="1">
      <alignment vertical="center"/>
      <protection locked="0"/>
    </xf>
    <xf numFmtId="0" fontId="23" fillId="5" borderId="54" xfId="0" applyFont="1" applyFill="1" applyBorder="1" applyAlignment="1" applyProtection="1">
      <alignment horizontal="center" vertical="center" wrapText="1"/>
      <protection locked="0"/>
    </xf>
    <xf numFmtId="0" fontId="23" fillId="5" borderId="54" xfId="0" applyFont="1" applyFill="1" applyBorder="1" applyAlignment="1" applyProtection="1">
      <alignment vertical="center" wrapText="1"/>
      <protection locked="0"/>
    </xf>
    <xf numFmtId="0" fontId="23" fillId="6" borderId="54" xfId="0" applyFont="1" applyFill="1" applyBorder="1" applyAlignment="1" applyProtection="1">
      <alignment vertical="center" wrapText="1"/>
      <protection locked="0"/>
    </xf>
    <xf numFmtId="0" fontId="23" fillId="4" borderId="65" xfId="0" applyFont="1" applyFill="1" applyBorder="1" applyAlignment="1" applyProtection="1">
      <alignment horizontal="left" vertical="center" wrapText="1"/>
      <protection locked="0"/>
    </xf>
    <xf numFmtId="0" fontId="23" fillId="4" borderId="65" xfId="0" applyFont="1" applyFill="1" applyBorder="1" applyAlignment="1" applyProtection="1">
      <alignment vertical="center"/>
      <protection locked="0"/>
    </xf>
    <xf numFmtId="0" fontId="23" fillId="4" borderId="188" xfId="0" applyFont="1" applyFill="1" applyBorder="1" applyAlignment="1" applyProtection="1">
      <alignment vertical="center"/>
      <protection locked="0"/>
    </xf>
    <xf numFmtId="0" fontId="23" fillId="4" borderId="148" xfId="0" applyFont="1" applyFill="1" applyBorder="1" applyAlignment="1" applyProtection="1">
      <alignment vertical="center"/>
      <protection locked="0"/>
    </xf>
    <xf numFmtId="0" fontId="23" fillId="5" borderId="148" xfId="0" applyFont="1" applyFill="1" applyBorder="1" applyAlignment="1" applyProtection="1">
      <alignment horizontal="center" vertical="center" wrapText="1"/>
      <protection locked="0"/>
    </xf>
    <xf numFmtId="0" fontId="23" fillId="5" borderId="65" xfId="0" applyFont="1" applyFill="1" applyBorder="1" applyAlignment="1" applyProtection="1">
      <alignment vertical="center" wrapText="1"/>
      <protection locked="0"/>
    </xf>
    <xf numFmtId="0" fontId="23" fillId="5" borderId="147" xfId="0" applyFont="1" applyFill="1" applyBorder="1" applyAlignment="1" applyProtection="1">
      <alignment vertical="center" wrapText="1"/>
      <protection locked="0"/>
    </xf>
    <xf numFmtId="0" fontId="23" fillId="6" borderId="147" xfId="0" applyFont="1" applyFill="1" applyBorder="1" applyAlignment="1" applyProtection="1">
      <alignment vertical="center" wrapText="1"/>
      <protection locked="0"/>
    </xf>
    <xf numFmtId="0" fontId="23" fillId="4" borderId="61" xfId="0" applyFont="1" applyFill="1" applyBorder="1" applyAlignment="1" applyProtection="1">
      <alignment horizontal="left" vertical="center" wrapText="1"/>
      <protection locked="0"/>
    </xf>
    <xf numFmtId="0" fontId="23" fillId="4" borderId="61" xfId="0" applyFont="1" applyFill="1" applyBorder="1" applyAlignment="1" applyProtection="1">
      <alignment vertical="center"/>
      <protection locked="0"/>
    </xf>
    <xf numFmtId="0" fontId="23" fillId="4" borderId="189" xfId="0" applyFont="1" applyFill="1" applyBorder="1" applyAlignment="1" applyProtection="1">
      <alignment vertical="center"/>
      <protection locked="0"/>
    </xf>
    <xf numFmtId="0" fontId="23" fillId="4" borderId="181" xfId="0" applyFont="1" applyFill="1" applyBorder="1" applyAlignment="1" applyProtection="1">
      <alignment vertical="center"/>
      <protection locked="0"/>
    </xf>
    <xf numFmtId="0" fontId="23" fillId="5" borderId="76" xfId="0" applyFont="1" applyFill="1" applyBorder="1" applyAlignment="1" applyProtection="1">
      <alignment horizontal="center" vertical="center" wrapText="1"/>
      <protection locked="0"/>
    </xf>
    <xf numFmtId="0" fontId="23" fillId="5" borderId="68" xfId="0" applyFont="1" applyFill="1" applyBorder="1" applyAlignment="1" applyProtection="1">
      <alignment vertical="center" wrapText="1"/>
      <protection locked="0"/>
    </xf>
    <xf numFmtId="0" fontId="23" fillId="5" borderId="55" xfId="0" applyFont="1" applyFill="1" applyBorder="1" applyAlignment="1" applyProtection="1">
      <alignment vertical="center" wrapText="1"/>
      <protection locked="0"/>
    </xf>
    <xf numFmtId="0" fontId="23" fillId="6" borderId="28" xfId="0" applyFont="1" applyFill="1" applyBorder="1" applyAlignment="1" applyProtection="1">
      <alignment vertical="center" wrapText="1"/>
      <protection locked="0"/>
    </xf>
    <xf numFmtId="0" fontId="23" fillId="4" borderId="67" xfId="0" applyFont="1" applyFill="1" applyBorder="1" applyAlignment="1" applyProtection="1">
      <alignment horizontal="left" vertical="center" wrapText="1"/>
      <protection locked="0"/>
    </xf>
    <xf numFmtId="0" fontId="23" fillId="4" borderId="67" xfId="0" applyFont="1" applyFill="1" applyBorder="1" applyAlignment="1" applyProtection="1">
      <alignment vertical="center"/>
      <protection locked="0"/>
    </xf>
    <xf numFmtId="0" fontId="23" fillId="4" borderId="160" xfId="0" applyFont="1" applyFill="1" applyBorder="1" applyAlignment="1" applyProtection="1">
      <alignment vertical="center"/>
      <protection locked="0"/>
    </xf>
    <xf numFmtId="0" fontId="23" fillId="4" borderId="0" xfId="0" applyFont="1" applyFill="1" applyBorder="1" applyAlignment="1" applyProtection="1">
      <alignment vertical="center"/>
      <protection locked="0"/>
    </xf>
    <xf numFmtId="0" fontId="23" fillId="5" borderId="0" xfId="0" applyFont="1" applyFill="1" applyAlignment="1" applyProtection="1">
      <alignment horizontal="center" vertical="center" wrapText="1"/>
      <protection locked="0"/>
    </xf>
    <xf numFmtId="0" fontId="23" fillId="5" borderId="67" xfId="0" applyFont="1" applyFill="1" applyBorder="1" applyAlignment="1" applyProtection="1">
      <alignment vertical="center" wrapText="1"/>
      <protection locked="0"/>
    </xf>
    <xf numFmtId="0" fontId="23" fillId="5" borderId="32" xfId="0" applyFont="1" applyFill="1" applyBorder="1" applyAlignment="1" applyProtection="1">
      <alignment vertical="center" wrapText="1"/>
      <protection locked="0"/>
    </xf>
    <xf numFmtId="0" fontId="23" fillId="6" borderId="32" xfId="0" applyFont="1" applyFill="1" applyBorder="1" applyAlignment="1" applyProtection="1">
      <alignment vertical="center" wrapText="1"/>
      <protection locked="0"/>
    </xf>
    <xf numFmtId="0" fontId="23" fillId="4" borderId="63" xfId="0" applyFont="1" applyFill="1" applyBorder="1" applyAlignment="1" applyProtection="1">
      <alignment horizontal="left" vertical="center" wrapText="1"/>
      <protection locked="0"/>
    </xf>
    <xf numFmtId="0" fontId="23" fillId="4" borderId="63" xfId="0" applyFont="1" applyFill="1" applyBorder="1" applyAlignment="1" applyProtection="1">
      <alignment vertical="center"/>
      <protection locked="0"/>
    </xf>
    <xf numFmtId="0" fontId="23" fillId="4" borderId="161" xfId="0" applyFont="1" applyFill="1" applyBorder="1" applyAlignment="1" applyProtection="1">
      <alignment vertical="center"/>
      <protection locked="0"/>
    </xf>
    <xf numFmtId="0" fontId="23" fillId="4" borderId="182" xfId="0" applyFont="1" applyFill="1" applyBorder="1" applyAlignment="1" applyProtection="1">
      <alignment vertical="center"/>
      <protection locked="0"/>
    </xf>
    <xf numFmtId="0" fontId="23" fillId="5" borderId="52" xfId="0" applyFont="1" applyFill="1" applyBorder="1" applyAlignment="1" applyProtection="1">
      <alignment horizontal="center" vertical="center" wrapText="1"/>
      <protection locked="0"/>
    </xf>
    <xf numFmtId="0" fontId="23" fillId="5" borderId="63" xfId="0" applyFont="1" applyFill="1" applyBorder="1" applyAlignment="1" applyProtection="1">
      <alignment vertical="center" wrapText="1"/>
      <protection locked="0"/>
    </xf>
    <xf numFmtId="0" fontId="23" fillId="5" borderId="52" xfId="0" applyFont="1" applyFill="1" applyBorder="1" applyAlignment="1" applyProtection="1">
      <alignment vertical="center" wrapText="1"/>
      <protection locked="0"/>
    </xf>
    <xf numFmtId="0" fontId="23" fillId="6" borderId="52" xfId="0" applyFont="1" applyFill="1" applyBorder="1" applyAlignment="1" applyProtection="1">
      <alignment vertical="center" wrapText="1"/>
      <protection locked="0"/>
    </xf>
    <xf numFmtId="0" fontId="23" fillId="4" borderId="65" xfId="0" applyFont="1" applyFill="1" applyBorder="1" applyAlignment="1" applyProtection="1">
      <alignment horizontal="center" vertical="center" wrapText="1"/>
      <protection locked="0"/>
    </xf>
    <xf numFmtId="0" fontId="23" fillId="4" borderId="188" xfId="0" applyFont="1" applyFill="1" applyBorder="1" applyAlignment="1" applyProtection="1">
      <alignment horizontal="center" vertical="center" wrapText="1"/>
      <protection locked="0"/>
    </xf>
    <xf numFmtId="0" fontId="23" fillId="4" borderId="148" xfId="0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center" vertical="center"/>
      <protection locked="0"/>
    </xf>
    <xf numFmtId="0" fontId="23" fillId="5" borderId="67" xfId="0" applyFont="1" applyFill="1" applyBorder="1" applyAlignment="1" applyProtection="1">
      <alignment horizontal="center" vertical="center" wrapText="1"/>
      <protection locked="0"/>
    </xf>
    <xf numFmtId="0" fontId="23" fillId="5" borderId="32" xfId="0" applyFont="1" applyFill="1" applyBorder="1" applyAlignment="1" applyProtection="1">
      <alignment horizontal="center" vertical="center" wrapText="1"/>
      <protection locked="0"/>
    </xf>
    <xf numFmtId="0" fontId="23" fillId="6" borderId="29" xfId="0" applyFont="1" applyFill="1" applyBorder="1" applyAlignment="1" applyProtection="1">
      <alignment horizontal="center" vertical="center" wrapText="1"/>
      <protection locked="0"/>
    </xf>
    <xf numFmtId="0" fontId="23" fillId="4" borderId="66" xfId="0" applyFont="1" applyFill="1" applyBorder="1" applyAlignment="1" applyProtection="1">
      <alignment horizontal="left" vertical="center" wrapText="1"/>
      <protection locked="0"/>
    </xf>
    <xf numFmtId="0" fontId="23" fillId="4" borderId="66" xfId="0" applyFont="1" applyFill="1" applyBorder="1" applyAlignment="1" applyProtection="1">
      <alignment vertical="center"/>
      <protection locked="0"/>
    </xf>
    <xf numFmtId="0" fontId="23" fillId="4" borderId="20" xfId="0" applyFont="1" applyFill="1" applyBorder="1" applyAlignment="1" applyProtection="1">
      <alignment vertical="center"/>
      <protection locked="0"/>
    </xf>
    <xf numFmtId="0" fontId="23" fillId="5" borderId="20" xfId="0" applyFont="1" applyFill="1" applyBorder="1" applyAlignment="1" applyProtection="1">
      <alignment horizontal="center" vertical="center" wrapText="1"/>
      <protection locked="0"/>
    </xf>
    <xf numFmtId="0" fontId="23" fillId="5" borderId="52" xfId="0" applyFont="1" applyFill="1" applyBorder="1" applyAlignment="1" applyProtection="1">
      <alignment horizontal="center" vertical="center" wrapText="1"/>
      <protection locked="0"/>
    </xf>
    <xf numFmtId="0" fontId="23" fillId="5" borderId="66" xfId="0" applyFont="1" applyFill="1" applyBorder="1" applyAlignment="1" applyProtection="1">
      <alignment vertical="center" wrapText="1"/>
      <protection locked="0"/>
    </xf>
    <xf numFmtId="0" fontId="23" fillId="0" borderId="75" xfId="0" applyFont="1" applyBorder="1" applyAlignment="1" applyProtection="1">
      <alignment vertical="center"/>
      <protection locked="0"/>
    </xf>
    <xf numFmtId="0" fontId="23" fillId="0" borderId="45" xfId="0" applyFont="1" applyBorder="1" applyAlignment="1" applyProtection="1">
      <alignment vertical="center"/>
      <protection locked="0"/>
    </xf>
    <xf numFmtId="0" fontId="23" fillId="0" borderId="40" xfId="0" applyFont="1" applyBorder="1" applyAlignment="1" applyProtection="1">
      <alignment vertical="center"/>
      <protection locked="0"/>
    </xf>
    <xf numFmtId="0" fontId="23" fillId="4" borderId="59" xfId="0" applyFont="1" applyFill="1" applyBorder="1" applyAlignment="1" applyProtection="1">
      <alignment horizontal="left" vertical="center" wrapText="1"/>
      <protection locked="0"/>
    </xf>
    <xf numFmtId="0" fontId="23" fillId="5" borderId="49" xfId="0" applyFont="1" applyFill="1" applyBorder="1" applyAlignment="1" applyProtection="1">
      <alignment horizontal="center" vertical="center" wrapText="1"/>
      <protection locked="0"/>
    </xf>
    <xf numFmtId="0" fontId="23" fillId="4" borderId="76" xfId="0" applyFont="1" applyFill="1" applyBorder="1" applyAlignment="1" applyProtection="1">
      <alignment vertical="center"/>
      <protection locked="0"/>
    </xf>
    <xf numFmtId="0" fontId="23" fillId="5" borderId="61" xfId="0" applyFont="1" applyFill="1" applyBorder="1" applyAlignment="1" applyProtection="1">
      <alignment vertical="center" wrapText="1"/>
      <protection locked="0"/>
    </xf>
    <xf numFmtId="0" fontId="23" fillId="4" borderId="43" xfId="0" applyFont="1" applyFill="1" applyBorder="1" applyAlignment="1" applyProtection="1">
      <alignment vertical="center"/>
      <protection locked="0"/>
    </xf>
    <xf numFmtId="0" fontId="23" fillId="4" borderId="190" xfId="0" applyFont="1" applyFill="1" applyBorder="1" applyAlignment="1" applyProtection="1">
      <alignment vertical="center"/>
      <protection locked="0"/>
    </xf>
    <xf numFmtId="0" fontId="23" fillId="4" borderId="45" xfId="0" applyFont="1" applyFill="1" applyBorder="1" applyAlignment="1" applyProtection="1">
      <alignment vertical="center"/>
      <protection locked="0"/>
    </xf>
    <xf numFmtId="0" fontId="23" fillId="5" borderId="45" xfId="0" applyFont="1" applyFill="1" applyBorder="1" applyAlignment="1" applyProtection="1">
      <alignment horizontal="center" vertical="center" wrapText="1"/>
      <protection locked="0"/>
    </xf>
    <xf numFmtId="0" fontId="23" fillId="5" borderId="43" xfId="0" applyFont="1" applyFill="1" applyBorder="1" applyAlignment="1" applyProtection="1">
      <alignment vertical="center" wrapText="1"/>
      <protection locked="0"/>
    </xf>
    <xf numFmtId="0" fontId="23" fillId="5" borderId="75" xfId="0" applyFont="1" applyFill="1" applyBorder="1" applyAlignment="1" applyProtection="1">
      <alignment vertical="center" wrapText="1"/>
      <protection locked="0"/>
    </xf>
    <xf numFmtId="0" fontId="23" fillId="5" borderId="33" xfId="0" applyFont="1" applyFill="1" applyBorder="1" applyAlignment="1" applyProtection="1">
      <alignment vertical="center" wrapText="1"/>
      <protection locked="0"/>
    </xf>
    <xf numFmtId="0" fontId="23" fillId="6" borderId="38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horizontal="center" vertical="center" wrapText="1"/>
      <protection locked="0"/>
    </xf>
    <xf numFmtId="0" fontId="23" fillId="4" borderId="41" xfId="0" applyFont="1" applyFill="1" applyBorder="1" applyAlignment="1" applyProtection="1">
      <alignment vertical="center"/>
      <protection locked="0"/>
    </xf>
    <xf numFmtId="0" fontId="23" fillId="4" borderId="191" xfId="0" applyFont="1" applyFill="1" applyBorder="1" applyAlignment="1" applyProtection="1">
      <alignment vertical="center"/>
      <protection locked="0"/>
    </xf>
    <xf numFmtId="0" fontId="23" fillId="4" borderId="46" xfId="0" applyFont="1" applyFill="1" applyBorder="1" applyAlignment="1" applyProtection="1">
      <alignment vertical="center"/>
      <protection locked="0"/>
    </xf>
    <xf numFmtId="0" fontId="23" fillId="5" borderId="46" xfId="0" applyFont="1" applyFill="1" applyBorder="1" applyAlignment="1" applyProtection="1">
      <alignment horizontal="center" vertical="center" wrapText="1"/>
      <protection locked="0"/>
    </xf>
    <xf numFmtId="0" fontId="23" fillId="5" borderId="41" xfId="0" applyFont="1" applyFill="1" applyBorder="1" applyAlignment="1" applyProtection="1">
      <alignment vertical="center" wrapText="1"/>
      <protection locked="0"/>
    </xf>
    <xf numFmtId="0" fontId="23" fillId="5" borderId="36" xfId="0" applyFont="1" applyFill="1" applyBorder="1" applyAlignment="1" applyProtection="1">
      <alignment vertical="center" wrapText="1"/>
      <protection locked="0"/>
    </xf>
    <xf numFmtId="0" fontId="23" fillId="6" borderId="36" xfId="0" applyFont="1" applyFill="1" applyBorder="1" applyAlignment="1" applyProtection="1">
      <alignment vertical="center" wrapText="1"/>
      <protection locked="0"/>
    </xf>
    <xf numFmtId="0" fontId="23" fillId="4" borderId="42" xfId="0" applyFont="1" applyFill="1" applyBorder="1" applyAlignment="1" applyProtection="1">
      <alignment vertical="center"/>
      <protection locked="0"/>
    </xf>
    <xf numFmtId="0" fontId="23" fillId="4" borderId="192" xfId="0" applyFont="1" applyFill="1" applyBorder="1" applyAlignment="1" applyProtection="1">
      <alignment vertical="center"/>
      <protection locked="0"/>
    </xf>
    <xf numFmtId="0" fontId="23" fillId="4" borderId="47" xfId="0" applyFont="1" applyFill="1" applyBorder="1" applyAlignment="1" applyProtection="1">
      <alignment vertical="center"/>
      <protection locked="0"/>
    </xf>
    <xf numFmtId="0" fontId="23" fillId="5" borderId="47" xfId="0" applyFont="1" applyFill="1" applyBorder="1" applyAlignment="1" applyProtection="1">
      <alignment horizontal="center" vertical="center" wrapText="1"/>
      <protection locked="0"/>
    </xf>
    <xf numFmtId="0" fontId="23" fillId="5" borderId="42" xfId="0" applyFont="1" applyFill="1" applyBorder="1" applyAlignment="1" applyProtection="1">
      <alignment vertical="center" wrapText="1"/>
      <protection locked="0"/>
    </xf>
    <xf numFmtId="0" fontId="23" fillId="5" borderId="37" xfId="0" applyFont="1" applyFill="1" applyBorder="1" applyAlignment="1" applyProtection="1">
      <alignment vertical="center" wrapText="1"/>
      <protection locked="0"/>
    </xf>
    <xf numFmtId="0" fontId="23" fillId="6" borderId="37" xfId="0" applyFont="1" applyFill="1" applyBorder="1" applyAlignment="1" applyProtection="1">
      <alignment vertical="center" wrapText="1"/>
      <protection locked="0"/>
    </xf>
    <xf numFmtId="0" fontId="23" fillId="4" borderId="193" xfId="0" applyFont="1" applyFill="1" applyBorder="1" applyAlignment="1" applyProtection="1">
      <alignment vertical="center"/>
      <protection locked="0"/>
    </xf>
    <xf numFmtId="0" fontId="23" fillId="4" borderId="48" xfId="0" applyFont="1" applyFill="1" applyBorder="1" applyAlignment="1" applyProtection="1">
      <alignment vertical="center"/>
      <protection locked="0"/>
    </xf>
    <xf numFmtId="0" fontId="23" fillId="5" borderId="48" xfId="0" applyFont="1" applyFill="1" applyBorder="1" applyAlignment="1" applyProtection="1">
      <alignment horizontal="center" vertical="center" wrapText="1"/>
      <protection locked="0"/>
    </xf>
    <xf numFmtId="0" fontId="23" fillId="5" borderId="38" xfId="0" applyFont="1" applyFill="1" applyBorder="1" applyAlignment="1" applyProtection="1">
      <alignment vertical="center" wrapText="1"/>
      <protection locked="0"/>
    </xf>
    <xf numFmtId="0" fontId="23" fillId="2" borderId="67" xfId="0" applyFont="1" applyFill="1" applyBorder="1" applyAlignment="1" applyProtection="1">
      <alignment vertical="center"/>
      <protection locked="0"/>
    </xf>
    <xf numFmtId="0" fontId="23" fillId="2" borderId="9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>
      <alignment vertical="center"/>
    </xf>
    <xf numFmtId="0" fontId="23" fillId="2" borderId="46" xfId="0" applyFont="1" applyFill="1" applyBorder="1" applyAlignment="1" applyProtection="1">
      <alignment vertical="center"/>
      <protection locked="0"/>
    </xf>
    <xf numFmtId="0" fontId="23" fillId="2" borderId="47" xfId="0" applyFont="1" applyFill="1" applyBorder="1" applyAlignment="1" applyProtection="1">
      <alignment vertical="center"/>
      <protection locked="0"/>
    </xf>
    <xf numFmtId="0" fontId="23" fillId="2" borderId="48" xfId="0" applyFont="1" applyFill="1" applyBorder="1" applyAlignment="1" applyProtection="1">
      <alignment vertical="center"/>
      <protection locked="0"/>
    </xf>
    <xf numFmtId="0" fontId="23" fillId="0" borderId="67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9" xfId="0" applyFont="1" applyBorder="1" applyAlignment="1" applyProtection="1">
      <alignment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80" xfId="0" applyFont="1" applyFill="1" applyBorder="1" applyAlignment="1" applyProtection="1">
      <alignment vertical="center"/>
      <protection locked="0"/>
    </xf>
    <xf numFmtId="0" fontId="23" fillId="0" borderId="149" xfId="0" applyFont="1" applyFill="1" applyBorder="1" applyAlignment="1" applyProtection="1">
      <alignment horizontal="center" vertical="center" wrapText="1"/>
      <protection locked="0"/>
    </xf>
    <xf numFmtId="0" fontId="23" fillId="5" borderId="78" xfId="0" applyFont="1" applyFill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vertical="center"/>
      <protection locked="0"/>
    </xf>
    <xf numFmtId="0" fontId="23" fillId="4" borderId="70" xfId="0" applyFont="1" applyFill="1" applyBorder="1" applyAlignment="1" applyProtection="1">
      <alignment vertical="center"/>
      <protection locked="0"/>
    </xf>
    <xf numFmtId="0" fontId="23" fillId="4" borderId="194" xfId="0" applyFont="1" applyFill="1" applyBorder="1" applyAlignment="1" applyProtection="1">
      <alignment vertical="center"/>
      <protection locked="0"/>
    </xf>
    <xf numFmtId="0" fontId="23" fillId="4" borderId="78" xfId="0" applyFont="1" applyFill="1" applyBorder="1" applyAlignment="1" applyProtection="1">
      <alignment vertical="center"/>
      <protection locked="0"/>
    </xf>
    <xf numFmtId="0" fontId="23" fillId="5" borderId="70" xfId="0" applyFont="1" applyFill="1" applyBorder="1" applyAlignment="1" applyProtection="1">
      <alignment vertical="center" wrapText="1"/>
      <protection locked="0"/>
    </xf>
    <xf numFmtId="0" fontId="23" fillId="5" borderId="57" xfId="0" applyFont="1" applyFill="1" applyBorder="1" applyAlignment="1" applyProtection="1">
      <alignment vertical="center" wrapText="1"/>
      <protection locked="0"/>
    </xf>
    <xf numFmtId="0" fontId="23" fillId="2" borderId="78" xfId="0" applyFont="1" applyFill="1" applyBorder="1" applyAlignment="1" applyProtection="1">
      <alignment vertical="center"/>
      <protection locked="0"/>
    </xf>
    <xf numFmtId="0" fontId="23" fillId="6" borderId="57" xfId="0" applyFont="1" applyFill="1" applyBorder="1" applyAlignment="1" applyProtection="1">
      <alignment vertical="center" wrapText="1"/>
      <protection locked="0"/>
    </xf>
    <xf numFmtId="0" fontId="23" fillId="5" borderId="0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>
      <alignment vertical="center"/>
    </xf>
    <xf numFmtId="0" fontId="23" fillId="2" borderId="74" xfId="0" applyFont="1" applyFill="1" applyBorder="1" applyAlignment="1" applyProtection="1">
      <alignment vertical="center"/>
      <protection locked="0"/>
    </xf>
    <xf numFmtId="0" fontId="23" fillId="2" borderId="39" xfId="0" applyFont="1" applyFill="1" applyBorder="1" applyAlignment="1" applyProtection="1">
      <alignment vertical="center"/>
      <protection locked="0"/>
    </xf>
    <xf numFmtId="0" fontId="23" fillId="0" borderId="44" xfId="0" applyFont="1" applyFill="1" applyBorder="1" applyAlignment="1" applyProtection="1">
      <alignment horizontal="center" vertical="center" wrapText="1"/>
      <protection locked="0"/>
    </xf>
    <xf numFmtId="0" fontId="23" fillId="2" borderId="71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2" borderId="72" xfId="0" applyFont="1" applyFill="1" applyBorder="1" applyAlignment="1" applyProtection="1">
      <alignment vertical="center"/>
      <protection locked="0"/>
    </xf>
    <xf numFmtId="0" fontId="23" fillId="4" borderId="69" xfId="0" applyFont="1" applyFill="1" applyBorder="1" applyAlignment="1" applyProtection="1">
      <alignment vertical="center"/>
      <protection locked="0"/>
    </xf>
    <xf numFmtId="0" fontId="23" fillId="4" borderId="195" xfId="0" applyFont="1" applyFill="1" applyBorder="1" applyAlignment="1" applyProtection="1">
      <alignment vertical="center"/>
      <protection locked="0"/>
    </xf>
    <xf numFmtId="0" fontId="23" fillId="4" borderId="77" xfId="0" applyFont="1" applyFill="1" applyBorder="1" applyAlignment="1" applyProtection="1">
      <alignment vertical="center"/>
      <protection locked="0"/>
    </xf>
    <xf numFmtId="0" fontId="23" fillId="5" borderId="77" xfId="0" applyFont="1" applyFill="1" applyBorder="1" applyAlignment="1" applyProtection="1">
      <alignment horizontal="center" vertical="center" wrapText="1"/>
      <protection locked="0"/>
    </xf>
    <xf numFmtId="0" fontId="23" fillId="5" borderId="69" xfId="0" applyFont="1" applyFill="1" applyBorder="1" applyAlignment="1" applyProtection="1">
      <alignment vertical="center" wrapText="1"/>
      <protection locked="0"/>
    </xf>
    <xf numFmtId="0" fontId="23" fillId="5" borderId="56" xfId="0" applyFont="1" applyFill="1" applyBorder="1" applyAlignment="1" applyProtection="1">
      <alignment vertical="center" wrapText="1"/>
      <protection locked="0"/>
    </xf>
    <xf numFmtId="0" fontId="23" fillId="2" borderId="77" xfId="0" applyFont="1" applyFill="1" applyBorder="1" applyAlignment="1" applyProtection="1">
      <alignment vertical="center"/>
      <protection locked="0"/>
    </xf>
    <xf numFmtId="0" fontId="23" fillId="6" borderId="56" xfId="0" applyFont="1" applyFill="1" applyBorder="1" applyAlignment="1" applyProtection="1">
      <alignment vertical="center" wrapText="1"/>
      <protection locked="0"/>
    </xf>
    <xf numFmtId="0" fontId="23" fillId="2" borderId="75" xfId="0" applyFont="1" applyFill="1" applyBorder="1" applyAlignment="1" applyProtection="1">
      <alignment vertical="center"/>
      <protection locked="0"/>
    </xf>
    <xf numFmtId="0" fontId="23" fillId="2" borderId="40" xfId="0" applyFont="1" applyFill="1" applyBorder="1" applyAlignment="1" applyProtection="1">
      <alignment vertical="center"/>
      <protection locked="0"/>
    </xf>
    <xf numFmtId="0" fontId="23" fillId="0" borderId="45" xfId="0" applyFont="1" applyFill="1" applyBorder="1" applyAlignment="1" applyProtection="1">
      <alignment horizontal="center" vertical="center" wrapText="1"/>
      <protection locked="0"/>
    </xf>
    <xf numFmtId="0" fontId="23" fillId="2" borderId="73" xfId="0" applyFont="1" applyFill="1" applyBorder="1" applyAlignment="1" applyProtection="1">
      <alignment vertical="center"/>
      <protection locked="0"/>
    </xf>
    <xf numFmtId="0" fontId="23" fillId="2" borderId="57" xfId="0" applyFont="1" applyFill="1" applyBorder="1" applyAlignment="1" applyProtection="1">
      <alignment vertical="center"/>
      <protection locked="0"/>
    </xf>
    <xf numFmtId="0" fontId="23" fillId="5" borderId="79" xfId="0" applyFont="1" applyFill="1" applyBorder="1" applyAlignment="1" applyProtection="1">
      <alignment horizontal="center" vertical="center" wrapText="1"/>
      <protection locked="0"/>
    </xf>
    <xf numFmtId="0" fontId="23" fillId="2" borderId="36" xfId="0" applyFont="1" applyFill="1" applyBorder="1" applyAlignment="1" applyProtection="1">
      <alignment vertical="center"/>
      <protection locked="0"/>
    </xf>
    <xf numFmtId="0" fontId="23" fillId="5" borderId="97" xfId="0" applyFont="1" applyFill="1" applyBorder="1" applyAlignment="1" applyProtection="1">
      <alignment horizontal="center" vertical="center" wrapText="1"/>
      <protection locked="0"/>
    </xf>
    <xf numFmtId="0" fontId="23" fillId="4" borderId="75" xfId="0" applyFont="1" applyFill="1" applyBorder="1" applyAlignment="1" applyProtection="1">
      <alignment vertical="center"/>
      <protection locked="0"/>
    </xf>
    <xf numFmtId="0" fontId="23" fillId="2" borderId="33" xfId="0" applyFont="1" applyFill="1" applyBorder="1" applyAlignment="1" applyProtection="1">
      <alignment vertical="center"/>
      <protection locked="0"/>
    </xf>
    <xf numFmtId="0" fontId="23" fillId="6" borderId="33" xfId="0" applyFont="1" applyFill="1" applyBorder="1" applyAlignment="1" applyProtection="1">
      <alignment vertical="center" wrapText="1"/>
      <protection locked="0"/>
    </xf>
    <xf numFmtId="0" fontId="23" fillId="2" borderId="37" xfId="0" applyFont="1" applyFill="1" applyBorder="1" applyAlignment="1" applyProtection="1">
      <alignment vertical="center"/>
      <protection locked="0"/>
    </xf>
    <xf numFmtId="0" fontId="23" fillId="5" borderId="98" xfId="0" applyFont="1" applyFill="1" applyBorder="1" applyAlignment="1" applyProtection="1">
      <alignment horizontal="center" vertical="center" wrapText="1"/>
      <protection locked="0"/>
    </xf>
    <xf numFmtId="0" fontId="23" fillId="5" borderId="31" xfId="0" applyFont="1" applyFill="1" applyBorder="1" applyAlignment="1" applyProtection="1">
      <alignment horizontal="center" vertical="center"/>
      <protection locked="0"/>
    </xf>
    <xf numFmtId="0" fontId="23" fillId="5" borderId="32" xfId="0" applyFont="1" applyFill="1" applyBorder="1" applyAlignment="1" applyProtection="1">
      <alignment horizontal="center" vertical="center"/>
      <protection locked="0"/>
    </xf>
    <xf numFmtId="0" fontId="23" fillId="5" borderId="33" xfId="0" applyFont="1" applyFill="1" applyBorder="1" applyAlignment="1" applyProtection="1">
      <alignment horizontal="center" vertical="center"/>
      <protection locked="0"/>
    </xf>
    <xf numFmtId="0" fontId="23" fillId="2" borderId="74" xfId="0" applyFont="1" applyFill="1" applyBorder="1" applyAlignment="1" applyProtection="1">
      <alignment vertical="center" wrapText="1"/>
      <protection locked="0"/>
    </xf>
    <xf numFmtId="0" fontId="23" fillId="2" borderId="44" xfId="0" applyFont="1" applyFill="1" applyBorder="1" applyAlignment="1" applyProtection="1">
      <alignment vertical="center" wrapText="1"/>
      <protection locked="0"/>
    </xf>
    <xf numFmtId="0" fontId="23" fillId="2" borderId="39" xfId="0" applyFont="1" applyFill="1" applyBorder="1" applyAlignment="1" applyProtection="1">
      <alignment vertical="center" wrapText="1"/>
      <protection locked="0"/>
    </xf>
    <xf numFmtId="0" fontId="23" fillId="2" borderId="71" xfId="0" applyFont="1" applyFill="1" applyBorder="1" applyAlignment="1" applyProtection="1">
      <alignment vertical="center" wrapText="1"/>
      <protection locked="0"/>
    </xf>
    <xf numFmtId="0" fontId="23" fillId="2" borderId="75" xfId="0" applyFont="1" applyFill="1" applyBorder="1" applyAlignment="1" applyProtection="1">
      <alignment vertical="center" wrapText="1"/>
      <protection locked="0"/>
    </xf>
    <xf numFmtId="0" fontId="23" fillId="2" borderId="45" xfId="0" applyFont="1" applyFill="1" applyBorder="1" applyAlignment="1" applyProtection="1">
      <alignment vertical="center" wrapText="1"/>
      <protection locked="0"/>
    </xf>
    <xf numFmtId="0" fontId="23" fillId="2" borderId="40" xfId="0" applyFont="1" applyFill="1" applyBorder="1" applyAlignment="1" applyProtection="1">
      <alignment vertical="center" wrapText="1"/>
      <protection locked="0"/>
    </xf>
    <xf numFmtId="0" fontId="23" fillId="2" borderId="73" xfId="0" applyFont="1" applyFill="1" applyBorder="1" applyAlignment="1" applyProtection="1">
      <alignment vertical="center" wrapText="1"/>
      <protection locked="0"/>
    </xf>
    <xf numFmtId="0" fontId="23" fillId="5" borderId="71" xfId="0" applyFont="1" applyFill="1" applyBorder="1" applyAlignment="1" applyProtection="1">
      <alignment horizontal="center" vertical="center" wrapText="1"/>
      <protection locked="0"/>
    </xf>
    <xf numFmtId="0" fontId="23" fillId="5" borderId="72" xfId="0" applyFont="1" applyFill="1" applyBorder="1" applyAlignment="1" applyProtection="1">
      <alignment horizontal="center" vertical="center" wrapText="1"/>
      <protection locked="0"/>
    </xf>
    <xf numFmtId="0" fontId="23" fillId="5" borderId="73" xfId="0" applyFont="1" applyFill="1" applyBorder="1" applyAlignment="1" applyProtection="1">
      <alignment horizontal="center" vertical="center" wrapText="1"/>
      <protection locked="0"/>
    </xf>
    <xf numFmtId="0" fontId="23" fillId="2" borderId="70" xfId="0" applyFont="1" applyFill="1" applyBorder="1" applyAlignment="1" applyProtection="1">
      <alignment vertical="center"/>
      <protection locked="0"/>
    </xf>
    <xf numFmtId="0" fontId="23" fillId="2" borderId="196" xfId="0" applyFont="1" applyFill="1" applyBorder="1" applyAlignment="1" applyProtection="1">
      <alignment vertical="center"/>
      <protection locked="0"/>
    </xf>
    <xf numFmtId="0" fontId="23" fillId="0" borderId="78" xfId="0" applyFont="1" applyFill="1" applyBorder="1" applyAlignment="1" applyProtection="1">
      <alignment horizontal="center" vertical="center" wrapText="1"/>
      <protection locked="0"/>
    </xf>
    <xf numFmtId="0" fontId="23" fillId="2" borderId="79" xfId="0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vertical="center"/>
      <protection locked="0"/>
    </xf>
    <xf numFmtId="0" fontId="23" fillId="0" borderId="72" xfId="0" applyFont="1" applyBorder="1" applyAlignment="1" applyProtection="1">
      <alignment vertical="center"/>
      <protection locked="0"/>
    </xf>
  </cellXfs>
  <cellStyles count="3">
    <cellStyle name="Hyperlink" xfId="2" builtinId="8"/>
    <cellStyle name="Neutral" xfId="1" builtinId="28"/>
    <cellStyle name="Normal" xfId="0" builtinId="0"/>
  </cellStyles>
  <dxfs count="364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A5DAEC"/>
      <color rgb="FF12326E"/>
      <color rgb="FFF089B1"/>
      <color rgb="FF6AB65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38516</xdr:colOff>
      <xdr:row>18</xdr:row>
      <xdr:rowOff>15724</xdr:rowOff>
    </xdr:from>
    <xdr:to>
      <xdr:col>1</xdr:col>
      <xdr:colOff>402772</xdr:colOff>
      <xdr:row>18</xdr:row>
      <xdr:rowOff>469600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E96E3A-89C9-469B-9A24-F70445EF7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116" y="7755467"/>
          <a:ext cx="364256" cy="45387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7DF68-AA72-4153-90EF-3AA47A774A9B}">
  <sheetPr>
    <tabColor rgb="FFA5DAEC"/>
    <pageSetUpPr fitToPage="1"/>
  </sheetPr>
  <dimension ref="A1:Z34"/>
  <sheetViews>
    <sheetView showGridLines="0" zoomScale="70" zoomScaleNormal="70" workbookViewId="0">
      <selection activeCell="B4" sqref="B4:E4"/>
    </sheetView>
  </sheetViews>
  <sheetFormatPr defaultRowHeight="15" thickBottom="1" x14ac:dyDescent="0.35"/>
  <cols>
    <col min="1" max="1" width="8.88671875" style="7"/>
    <col min="2" max="2" width="60.33203125" style="29" customWidth="1"/>
    <col min="3" max="3" width="60.6640625" style="27" customWidth="1"/>
    <col min="4" max="4" width="63.109375" style="28" customWidth="1"/>
    <col min="5" max="5" width="76.33203125" style="5" customWidth="1"/>
    <col min="6" max="26" width="8.88671875" style="5"/>
  </cols>
  <sheetData>
    <row r="1" spans="1:6" ht="129" customHeight="1" thickBot="1" x14ac:dyDescent="0.35">
      <c r="A1" s="30"/>
      <c r="B1" s="40" t="e" vm="1">
        <v>#VALUE!</v>
      </c>
      <c r="C1" s="40"/>
      <c r="D1" s="40"/>
      <c r="E1" s="40"/>
      <c r="F1" s="6"/>
    </row>
    <row r="2" spans="1:6" ht="50.4" thickBot="1" x14ac:dyDescent="0.35">
      <c r="A2" s="30"/>
      <c r="B2" s="41" t="s">
        <v>493</v>
      </c>
      <c r="C2" s="42"/>
      <c r="D2" s="42"/>
      <c r="E2" s="43"/>
      <c r="F2" s="6"/>
    </row>
    <row r="3" spans="1:6" ht="28.2" thickBot="1" x14ac:dyDescent="0.35">
      <c r="A3" s="30"/>
      <c r="B3" s="44" t="s">
        <v>510</v>
      </c>
      <c r="C3" s="45"/>
      <c r="D3" s="45"/>
      <c r="E3" s="46"/>
      <c r="F3" s="6"/>
    </row>
    <row r="4" spans="1:6" ht="28.2" thickBot="1" x14ac:dyDescent="0.35">
      <c r="A4" s="30"/>
      <c r="B4" s="47" t="s">
        <v>526</v>
      </c>
      <c r="C4" s="48"/>
      <c r="D4" s="48"/>
      <c r="E4" s="49"/>
      <c r="F4" s="6"/>
    </row>
    <row r="5" spans="1:6" thickBot="1" x14ac:dyDescent="0.35">
      <c r="A5" s="30"/>
      <c r="B5" s="24"/>
      <c r="C5" s="25"/>
      <c r="D5" s="26"/>
      <c r="E5" s="50"/>
    </row>
    <row r="6" spans="1:6" ht="38.4" thickBot="1" x14ac:dyDescent="0.35">
      <c r="A6" s="8"/>
      <c r="B6" s="51" t="s">
        <v>494</v>
      </c>
      <c r="C6" s="52"/>
      <c r="D6" s="52"/>
      <c r="E6" s="53"/>
      <c r="F6" s="6"/>
    </row>
    <row r="7" spans="1:6" ht="23.4" thickBot="1" x14ac:dyDescent="0.35">
      <c r="A7" s="8"/>
      <c r="B7" s="54" t="s">
        <v>491</v>
      </c>
      <c r="C7" s="55"/>
      <c r="D7" s="55"/>
      <c r="E7" s="56"/>
      <c r="F7" s="6"/>
    </row>
    <row r="8" spans="1:6" ht="55.2" customHeight="1" thickBot="1" x14ac:dyDescent="0.35">
      <c r="A8" s="8"/>
      <c r="B8" s="57" t="s">
        <v>492</v>
      </c>
      <c r="C8" s="58"/>
      <c r="D8" s="58"/>
      <c r="E8" s="59"/>
      <c r="F8" s="6"/>
    </row>
    <row r="9" spans="1:6" ht="51.6" customHeight="1" thickBot="1" x14ac:dyDescent="0.35">
      <c r="A9" s="8"/>
      <c r="B9" s="57" t="s">
        <v>495</v>
      </c>
      <c r="C9" s="58"/>
      <c r="D9" s="58"/>
      <c r="E9" s="59"/>
      <c r="F9" s="6"/>
    </row>
    <row r="10" spans="1:6" ht="23.4" thickBot="1" x14ac:dyDescent="0.35">
      <c r="A10" s="8"/>
      <c r="B10" s="60" t="s">
        <v>496</v>
      </c>
      <c r="C10" s="61"/>
      <c r="D10" s="61"/>
      <c r="E10" s="62"/>
      <c r="F10" s="6"/>
    </row>
    <row r="11" spans="1:6" ht="23.4" thickBot="1" x14ac:dyDescent="0.35">
      <c r="A11" s="8"/>
      <c r="B11" s="63" t="s">
        <v>497</v>
      </c>
      <c r="C11" s="64"/>
      <c r="D11" s="64"/>
      <c r="E11" s="65"/>
      <c r="F11" s="6"/>
    </row>
    <row r="12" spans="1:6" s="5" customFormat="1" thickBot="1" x14ac:dyDescent="0.35">
      <c r="A12" s="7"/>
      <c r="B12" s="66"/>
      <c r="C12" s="66"/>
      <c r="D12" s="66"/>
      <c r="E12" s="66"/>
    </row>
    <row r="13" spans="1:6" s="5" customFormat="1" ht="38.4" thickBot="1" x14ac:dyDescent="0.35">
      <c r="A13"/>
      <c r="B13" s="67" t="s">
        <v>498</v>
      </c>
      <c r="C13" s="67"/>
      <c r="D13" s="67"/>
      <c r="E13" s="67"/>
      <c r="F13" s="6"/>
    </row>
    <row r="14" spans="1:6" s="5" customFormat="1" ht="28.2" thickBot="1" x14ac:dyDescent="0.35">
      <c r="A14" s="68"/>
      <c r="B14" s="69" t="s">
        <v>499</v>
      </c>
      <c r="C14" s="70" t="s">
        <v>500</v>
      </c>
      <c r="D14" s="70" t="s">
        <v>501</v>
      </c>
      <c r="E14" s="71" t="s">
        <v>502</v>
      </c>
      <c r="F14" s="6"/>
    </row>
    <row r="15" spans="1:6" s="5" customFormat="1" ht="46.2" thickBot="1" x14ac:dyDescent="0.35">
      <c r="A15" s="68" t="s">
        <v>503</v>
      </c>
      <c r="B15" s="72" t="s">
        <v>511</v>
      </c>
      <c r="C15" s="73" t="s">
        <v>504</v>
      </c>
      <c r="D15" s="73" t="s">
        <v>512</v>
      </c>
      <c r="E15" s="74" t="s">
        <v>505</v>
      </c>
      <c r="F15" s="6"/>
    </row>
    <row r="16" spans="1:6" s="5" customFormat="1" ht="23.4" thickBot="1" x14ac:dyDescent="0.35">
      <c r="A16"/>
      <c r="B16" s="72"/>
      <c r="C16" s="73"/>
      <c r="D16" s="73"/>
      <c r="E16" s="75"/>
      <c r="F16" s="6"/>
    </row>
    <row r="17" spans="1:26" s="5" customFormat="1" ht="23.4" thickBot="1" x14ac:dyDescent="0.85">
      <c r="A17"/>
      <c r="B17" s="76"/>
      <c r="C17" s="77"/>
      <c r="D17" s="77"/>
      <c r="E17" s="78"/>
      <c r="F17" s="6"/>
    </row>
    <row r="18" spans="1:26" s="5" customFormat="1" ht="28.2" customHeight="1" thickBot="1" x14ac:dyDescent="0.85">
      <c r="A18"/>
      <c r="B18" s="79"/>
      <c r="C18" s="79"/>
      <c r="D18" s="79"/>
      <c r="E18" s="79"/>
      <c r="F18" s="6"/>
    </row>
    <row r="19" spans="1:26" s="5" customFormat="1" ht="39.6" customHeight="1" thickBot="1" x14ac:dyDescent="0.35">
      <c r="A19"/>
      <c r="B19" s="80" t="s">
        <v>506</v>
      </c>
      <c r="C19" s="81"/>
      <c r="D19" s="82"/>
      <c r="E19" s="82"/>
    </row>
    <row r="20" spans="1:26" s="5" customFormat="1" ht="22.2" thickBot="1" x14ac:dyDescent="0.8">
      <c r="B20" s="83" t="s">
        <v>507</v>
      </c>
    </row>
    <row r="21" spans="1:26" s="5" customFormat="1" ht="22.2" thickBot="1" x14ac:dyDescent="0.8">
      <c r="B21" s="84" t="s">
        <v>508</v>
      </c>
    </row>
    <row r="22" spans="1:26" s="5" customFormat="1" ht="22.2" thickBot="1" x14ac:dyDescent="0.8">
      <c r="B22" s="84" t="s">
        <v>509</v>
      </c>
    </row>
    <row r="23" spans="1:26" s="5" customFormat="1" thickBot="1" x14ac:dyDescent="0.35">
      <c r="C23" s="7"/>
      <c r="D23" s="7"/>
    </row>
    <row r="24" spans="1:26" s="7" customFormat="1" thickBot="1" x14ac:dyDescent="0.35">
      <c r="D24" s="2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7" customFormat="1" ht="20.399999999999999" thickBot="1" x14ac:dyDescent="0.35">
      <c r="B25" s="85"/>
      <c r="C25" s="27"/>
      <c r="D25" s="2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7" customFormat="1" ht="20.399999999999999" thickBot="1" x14ac:dyDescent="0.35">
      <c r="B26" s="85"/>
      <c r="C26" s="27"/>
      <c r="D26" s="2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7" customFormat="1" ht="20.399999999999999" thickBot="1" x14ac:dyDescent="0.35">
      <c r="B27" s="86"/>
      <c r="C27" s="27"/>
      <c r="D27" s="2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7" customFormat="1" ht="20.399999999999999" thickBot="1" x14ac:dyDescent="0.35">
      <c r="B28" s="85"/>
      <c r="C28" s="27"/>
      <c r="D28" s="2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7" customFormat="1" ht="20.399999999999999" thickBot="1" x14ac:dyDescent="0.35">
      <c r="B29" s="86"/>
      <c r="C29" s="27"/>
      <c r="D29" s="2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2.2" thickBot="1" x14ac:dyDescent="0.8">
      <c r="B30" s="87"/>
    </row>
    <row r="31" spans="1:26" s="7" customFormat="1" ht="20.399999999999999" thickBot="1" x14ac:dyDescent="0.35">
      <c r="B31" s="88"/>
      <c r="C31" s="27"/>
      <c r="D31" s="2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7" customFormat="1" ht="22.2" thickBot="1" x14ac:dyDescent="0.35">
      <c r="B32" s="89"/>
      <c r="C32" s="27"/>
      <c r="D32" s="2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s="7" customFormat="1" ht="16.2" thickBot="1" x14ac:dyDescent="0.35">
      <c r="B33" s="90"/>
      <c r="C33" s="27"/>
      <c r="D33" s="2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s="7" customFormat="1" ht="16.2" thickBot="1" x14ac:dyDescent="0.35">
      <c r="B34" s="90"/>
      <c r="C34" s="27"/>
      <c r="D34" s="2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</sheetData>
  <mergeCells count="13">
    <mergeCell ref="B1:E1"/>
    <mergeCell ref="B2:E2"/>
    <mergeCell ref="B3:E3"/>
    <mergeCell ref="B4:E4"/>
    <mergeCell ref="B6:E6"/>
    <mergeCell ref="A1:A5"/>
    <mergeCell ref="B7:E7"/>
    <mergeCell ref="B8:E8"/>
    <mergeCell ref="B9:E9"/>
    <mergeCell ref="B10:E10"/>
    <mergeCell ref="B11:E11"/>
    <mergeCell ref="B13:E13"/>
    <mergeCell ref="B19:C19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804BE012-ACEF-48D6-B595-90F383C45356}"/>
    <hyperlink ref="B11:D11" r:id="rId2" display="Alternatively, please view our CIMPSA Partnership Guide; https://www.cimspa.co.uk/education-training/education-policy/guidance/partner-endorsement-support/" xr:uid="{57BC34C2-C5C0-45EF-B6D3-895CD24953F6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EKZ962"/>
  <sheetViews>
    <sheetView showGridLines="0" tabSelected="1" zoomScale="50" zoomScaleNormal="50" workbookViewId="0">
      <selection activeCell="E12" sqref="E12"/>
    </sheetView>
  </sheetViews>
  <sheetFormatPr defaultColWidth="8.77734375" defaultRowHeight="23.4" thickBottom="1" x14ac:dyDescent="0.35"/>
  <cols>
    <col min="1" max="1" width="11.6640625" style="151" customWidth="1"/>
    <col min="2" max="2" width="14.6640625" style="166" customWidth="1"/>
    <col min="3" max="3" width="42.5546875" style="180" customWidth="1"/>
    <col min="4" max="4" width="92.77734375" style="134" customWidth="1"/>
    <col min="5" max="5" width="60.21875" style="92" customWidth="1"/>
    <col min="6" max="6" width="21.33203125" style="99" customWidth="1"/>
    <col min="7" max="7" width="36.6640625" style="99" customWidth="1"/>
    <col min="8" max="8" width="56.21875" style="99" hidden="1" customWidth="1"/>
    <col min="9" max="9" width="16.88671875" style="98" hidden="1" customWidth="1"/>
    <col min="10" max="10" width="15.77734375" style="95" hidden="1" customWidth="1"/>
    <col min="11" max="11" width="18.6640625" style="100" hidden="1" customWidth="1"/>
    <col min="12" max="12" width="15" style="99" hidden="1" customWidth="1"/>
    <col min="13" max="14" width="19.5546875" style="99" hidden="1" customWidth="1"/>
    <col min="15" max="15" width="24.88671875" style="101" hidden="1" customWidth="1"/>
    <col min="16" max="16" width="1.44140625" style="94" hidden="1" customWidth="1"/>
    <col min="17" max="17" width="23.44140625" style="101" hidden="1" customWidth="1"/>
    <col min="18" max="18" width="35.21875" style="92" hidden="1" customWidth="1"/>
    <col min="19" max="20" width="8.77734375" style="92" hidden="1" customWidth="1"/>
    <col min="21" max="21" width="8.77734375" style="92" bestFit="1" customWidth="1"/>
    <col min="22" max="16384" width="8.77734375" style="92"/>
  </cols>
  <sheetData>
    <row r="1" spans="1:3692" thickBot="1" x14ac:dyDescent="0.35">
      <c r="A1" s="137"/>
      <c r="B1" s="152"/>
      <c r="C1" s="135"/>
      <c r="D1" s="131"/>
      <c r="E1" s="127" t="s">
        <v>513</v>
      </c>
      <c r="F1" s="128"/>
      <c r="G1" s="129"/>
      <c r="H1" s="130"/>
      <c r="I1" s="93"/>
      <c r="J1" s="120"/>
      <c r="K1" s="95"/>
      <c r="L1" s="95"/>
      <c r="M1" s="92"/>
      <c r="N1" s="92"/>
      <c r="O1" s="94"/>
      <c r="P1" s="92"/>
      <c r="Q1" s="92"/>
    </row>
    <row r="2" spans="1:3692" s="9" customFormat="1" ht="46.2" thickBot="1" x14ac:dyDescent="0.35">
      <c r="A2" s="117" t="s">
        <v>123</v>
      </c>
      <c r="B2" s="117"/>
      <c r="C2" s="117"/>
      <c r="D2" s="118"/>
      <c r="E2" s="124" t="s">
        <v>522</v>
      </c>
      <c r="F2" s="125"/>
      <c r="G2" s="126"/>
      <c r="H2" s="119"/>
      <c r="I2" s="120"/>
      <c r="J2" s="121" t="s">
        <v>523</v>
      </c>
      <c r="K2" s="122"/>
      <c r="L2" s="122"/>
      <c r="M2" s="122"/>
      <c r="N2" s="123"/>
      <c r="O2" s="93"/>
      <c r="P2" s="94"/>
      <c r="Q2" s="116" t="s">
        <v>521</v>
      </c>
    </row>
    <row r="3" spans="1:3692" s="91" customFormat="1" ht="65.400000000000006" thickBot="1" x14ac:dyDescent="0.35">
      <c r="A3" s="102" t="s">
        <v>0</v>
      </c>
      <c r="B3" s="103"/>
      <c r="C3" s="104" t="s">
        <v>514</v>
      </c>
      <c r="D3" s="105" t="s">
        <v>52</v>
      </c>
      <c r="E3" s="106" t="s">
        <v>515</v>
      </c>
      <c r="F3" s="106" t="s">
        <v>1</v>
      </c>
      <c r="G3" s="106" t="s">
        <v>516</v>
      </c>
      <c r="H3" s="107" t="s">
        <v>517</v>
      </c>
      <c r="I3" s="108"/>
      <c r="J3" s="109" t="s">
        <v>2</v>
      </c>
      <c r="K3" s="110" t="s">
        <v>40</v>
      </c>
      <c r="L3" s="110" t="s">
        <v>39</v>
      </c>
      <c r="M3" s="110" t="s">
        <v>3</v>
      </c>
      <c r="N3" s="111" t="s">
        <v>518</v>
      </c>
      <c r="O3" s="112" t="s">
        <v>519</v>
      </c>
      <c r="P3" s="113"/>
      <c r="Q3" s="114" t="s">
        <v>520</v>
      </c>
      <c r="R3" s="115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</row>
    <row r="4" spans="1:3692" ht="22.2" thickBot="1" x14ac:dyDescent="0.35">
      <c r="A4" s="181" t="s">
        <v>54</v>
      </c>
      <c r="B4" s="182"/>
      <c r="C4" s="182"/>
      <c r="D4" s="182"/>
      <c r="E4" s="203"/>
      <c r="F4" s="204"/>
      <c r="G4" s="204"/>
      <c r="H4" s="205"/>
      <c r="I4" s="205"/>
      <c r="J4" s="204"/>
      <c r="K4" s="204"/>
      <c r="L4" s="204"/>
      <c r="M4" s="204"/>
      <c r="N4" s="204"/>
      <c r="O4" s="204"/>
      <c r="P4" s="204"/>
      <c r="Q4" s="204"/>
      <c r="R4" s="206"/>
    </row>
    <row r="5" spans="1:3692" ht="21.6" customHeight="1" x14ac:dyDescent="0.3">
      <c r="A5" s="138" t="s">
        <v>124</v>
      </c>
      <c r="B5" s="188" t="s">
        <v>55</v>
      </c>
      <c r="C5" s="189" t="s">
        <v>56</v>
      </c>
      <c r="D5" s="190" t="s">
        <v>67</v>
      </c>
      <c r="E5" s="258"/>
      <c r="F5" s="258"/>
      <c r="G5" s="259"/>
      <c r="H5" s="260"/>
      <c r="I5" s="261"/>
      <c r="J5" s="262"/>
      <c r="K5" s="263" t="str" cm="1">
        <f t="array" ref="K5">IF(AND(J5:J9=1), "Fully Mapped", "Not/ Partially Mapped")</f>
        <v>Not/ Partially Mapped</v>
      </c>
      <c r="L5" s="263">
        <f>SUM('Workings out'!B4:B8)</f>
        <v>0</v>
      </c>
      <c r="M5" s="264"/>
      <c r="N5" s="264"/>
      <c r="O5" s="265"/>
      <c r="P5" s="266"/>
      <c r="Q5" s="267"/>
      <c r="R5" s="135"/>
    </row>
    <row r="6" spans="1:3692" ht="39.6" x14ac:dyDescent="0.3">
      <c r="A6" s="139"/>
      <c r="B6" s="191"/>
      <c r="C6" s="192"/>
      <c r="D6" s="193" t="s">
        <v>68</v>
      </c>
      <c r="E6" s="268"/>
      <c r="F6" s="269"/>
      <c r="G6" s="270"/>
      <c r="H6" s="271"/>
      <c r="I6" s="261"/>
      <c r="J6" s="272"/>
      <c r="K6" s="273"/>
      <c r="L6" s="273"/>
      <c r="M6" s="274"/>
      <c r="N6" s="274"/>
      <c r="O6" s="275"/>
      <c r="P6" s="276"/>
      <c r="Q6" s="277"/>
      <c r="R6" s="135"/>
    </row>
    <row r="7" spans="1:3692" ht="39.6" x14ac:dyDescent="0.3">
      <c r="A7" s="139"/>
      <c r="B7" s="191"/>
      <c r="C7" s="192"/>
      <c r="D7" s="193" t="s">
        <v>69</v>
      </c>
      <c r="E7" s="268"/>
      <c r="F7" s="269"/>
      <c r="G7" s="270"/>
      <c r="H7" s="271"/>
      <c r="I7" s="261"/>
      <c r="J7" s="272"/>
      <c r="K7" s="273"/>
      <c r="L7" s="273"/>
      <c r="M7" s="274"/>
      <c r="N7" s="274"/>
      <c r="O7" s="275"/>
      <c r="P7" s="276"/>
      <c r="Q7" s="277"/>
      <c r="R7" s="135"/>
    </row>
    <row r="8" spans="1:3692" ht="21.6" x14ac:dyDescent="0.3">
      <c r="A8" s="139"/>
      <c r="B8" s="191"/>
      <c r="C8" s="192"/>
      <c r="D8" s="193" t="s">
        <v>70</v>
      </c>
      <c r="E8" s="268"/>
      <c r="F8" s="269"/>
      <c r="G8" s="270"/>
      <c r="H8" s="271"/>
      <c r="I8" s="261"/>
      <c r="J8" s="272"/>
      <c r="K8" s="273"/>
      <c r="L8" s="273"/>
      <c r="M8" s="274"/>
      <c r="N8" s="274"/>
      <c r="O8" s="275"/>
      <c r="P8" s="276"/>
      <c r="Q8" s="277"/>
      <c r="R8" s="135"/>
    </row>
    <row r="9" spans="1:3692" ht="22.2" thickBot="1" x14ac:dyDescent="0.35">
      <c r="A9" s="139"/>
      <c r="B9" s="194"/>
      <c r="C9" s="195"/>
      <c r="D9" s="196" t="s">
        <v>122</v>
      </c>
      <c r="E9" s="278"/>
      <c r="F9" s="279"/>
      <c r="G9" s="280"/>
      <c r="H9" s="281"/>
      <c r="I9" s="261"/>
      <c r="J9" s="282"/>
      <c r="K9" s="283"/>
      <c r="L9" s="283"/>
      <c r="M9" s="284"/>
      <c r="N9" s="284"/>
      <c r="O9" s="285"/>
      <c r="P9" s="286"/>
      <c r="Q9" s="287"/>
      <c r="R9" s="135"/>
    </row>
    <row r="10" spans="1:3692" ht="22.2" thickBot="1" x14ac:dyDescent="0.35">
      <c r="A10" s="139"/>
      <c r="B10" s="154" t="s">
        <v>0</v>
      </c>
      <c r="C10" s="168" t="s">
        <v>58</v>
      </c>
      <c r="D10" s="132" t="s">
        <v>524</v>
      </c>
      <c r="E10" s="288"/>
      <c r="F10" s="289"/>
      <c r="G10" s="290"/>
      <c r="H10" s="289"/>
      <c r="I10" s="291"/>
      <c r="J10" s="289"/>
      <c r="K10" s="289"/>
      <c r="L10" s="289"/>
      <c r="M10" s="289"/>
      <c r="N10" s="289"/>
      <c r="O10" s="289"/>
      <c r="P10" s="289"/>
      <c r="Q10" s="289"/>
      <c r="R10" s="292"/>
    </row>
    <row r="11" spans="1:3692" ht="43.2" customHeight="1" x14ac:dyDescent="0.3">
      <c r="A11" s="139"/>
      <c r="B11" s="188" t="s">
        <v>57</v>
      </c>
      <c r="C11" s="189" t="s">
        <v>137</v>
      </c>
      <c r="D11" s="190" t="s">
        <v>138</v>
      </c>
      <c r="E11" s="293"/>
      <c r="F11" s="294"/>
      <c r="G11" s="295"/>
      <c r="H11" s="296"/>
      <c r="I11" s="261"/>
      <c r="J11" s="297"/>
      <c r="K11" s="298" t="str" cm="1">
        <f t="array" ref="K11">IF((AND(J11:J24=1)), "Fully Mapped", "Not/ Partially Mapped")</f>
        <v>Not/ Partially Mapped</v>
      </c>
      <c r="L11" s="298">
        <f>SUM('Workings out'!C4:C17)</f>
        <v>0</v>
      </c>
      <c r="M11" s="299"/>
      <c r="N11" s="299"/>
      <c r="O11" s="300"/>
      <c r="P11" s="276"/>
      <c r="Q11" s="301"/>
      <c r="R11" s="135"/>
    </row>
    <row r="12" spans="1:3692" ht="39.6" x14ac:dyDescent="0.3">
      <c r="A12" s="139"/>
      <c r="B12" s="191"/>
      <c r="C12" s="192"/>
      <c r="D12" s="193" t="s">
        <v>139</v>
      </c>
      <c r="E12" s="268"/>
      <c r="F12" s="269"/>
      <c r="G12" s="270"/>
      <c r="H12" s="271"/>
      <c r="I12" s="261"/>
      <c r="J12" s="302"/>
      <c r="K12" s="273"/>
      <c r="L12" s="273"/>
      <c r="M12" s="274"/>
      <c r="N12" s="274"/>
      <c r="O12" s="275"/>
      <c r="P12" s="276"/>
      <c r="Q12" s="277"/>
      <c r="R12" s="135"/>
    </row>
    <row r="13" spans="1:3692" ht="39.6" x14ac:dyDescent="0.3">
      <c r="A13" s="139"/>
      <c r="B13" s="191"/>
      <c r="C13" s="192"/>
      <c r="D13" s="193" t="s">
        <v>140</v>
      </c>
      <c r="E13" s="268"/>
      <c r="F13" s="269"/>
      <c r="G13" s="270"/>
      <c r="H13" s="271"/>
      <c r="I13" s="261"/>
      <c r="J13" s="302"/>
      <c r="K13" s="273"/>
      <c r="L13" s="273"/>
      <c r="M13" s="274"/>
      <c r="N13" s="274"/>
      <c r="O13" s="275"/>
      <c r="P13" s="276"/>
      <c r="Q13" s="277"/>
      <c r="R13" s="135"/>
    </row>
    <row r="14" spans="1:3692" ht="40.200000000000003" thickBot="1" x14ac:dyDescent="0.35">
      <c r="A14" s="139"/>
      <c r="B14" s="191"/>
      <c r="C14" s="192"/>
      <c r="D14" s="197" t="s">
        <v>141</v>
      </c>
      <c r="E14" s="303"/>
      <c r="F14" s="304"/>
      <c r="G14" s="305"/>
      <c r="H14" s="306"/>
      <c r="I14" s="261"/>
      <c r="J14" s="307"/>
      <c r="K14" s="273"/>
      <c r="L14" s="273"/>
      <c r="M14" s="308"/>
      <c r="N14" s="308"/>
      <c r="O14" s="308"/>
      <c r="P14" s="276"/>
      <c r="Q14" s="309"/>
      <c r="R14" s="135"/>
    </row>
    <row r="15" spans="1:3692" ht="43.2" customHeight="1" x14ac:dyDescent="0.3">
      <c r="A15" s="139"/>
      <c r="B15" s="188" t="s">
        <v>142</v>
      </c>
      <c r="C15" s="199" t="s">
        <v>143</v>
      </c>
      <c r="D15" s="200" t="s">
        <v>144</v>
      </c>
      <c r="E15" s="310"/>
      <c r="F15" s="311"/>
      <c r="G15" s="312"/>
      <c r="H15" s="313"/>
      <c r="I15" s="261"/>
      <c r="J15" s="314"/>
      <c r="K15" s="273"/>
      <c r="L15" s="273"/>
      <c r="M15" s="315"/>
      <c r="N15" s="315"/>
      <c r="O15" s="316"/>
      <c r="P15" s="276"/>
      <c r="Q15" s="317"/>
      <c r="R15" s="135"/>
    </row>
    <row r="16" spans="1:3692" ht="39.6" x14ac:dyDescent="0.3">
      <c r="A16" s="139"/>
      <c r="B16" s="191"/>
      <c r="C16" s="167"/>
      <c r="D16" s="201" t="s">
        <v>145</v>
      </c>
      <c r="E16" s="268"/>
      <c r="F16" s="269"/>
      <c r="G16" s="270"/>
      <c r="H16" s="271"/>
      <c r="I16" s="261"/>
      <c r="J16" s="302"/>
      <c r="K16" s="273"/>
      <c r="L16" s="273"/>
      <c r="M16" s="274"/>
      <c r="N16" s="274"/>
      <c r="O16" s="275"/>
      <c r="P16" s="276"/>
      <c r="Q16" s="277"/>
      <c r="R16" s="135"/>
    </row>
    <row r="17" spans="1:18" ht="39.6" x14ac:dyDescent="0.3">
      <c r="A17" s="139"/>
      <c r="B17" s="191"/>
      <c r="C17" s="167"/>
      <c r="D17" s="201" t="s">
        <v>146</v>
      </c>
      <c r="E17" s="318"/>
      <c r="F17" s="319"/>
      <c r="G17" s="320"/>
      <c r="H17" s="321"/>
      <c r="I17" s="261"/>
      <c r="J17" s="322"/>
      <c r="K17" s="273"/>
      <c r="L17" s="273"/>
      <c r="M17" s="323"/>
      <c r="N17" s="323"/>
      <c r="O17" s="324"/>
      <c r="P17" s="276"/>
      <c r="Q17" s="325"/>
      <c r="R17" s="135"/>
    </row>
    <row r="18" spans="1:18" ht="39.6" x14ac:dyDescent="0.3">
      <c r="A18" s="139"/>
      <c r="B18" s="191"/>
      <c r="C18" s="167"/>
      <c r="D18" s="201" t="s">
        <v>147</v>
      </c>
      <c r="E18" s="326"/>
      <c r="F18" s="327"/>
      <c r="G18" s="328"/>
      <c r="H18" s="329"/>
      <c r="I18" s="261"/>
      <c r="J18" s="330"/>
      <c r="K18" s="273"/>
      <c r="L18" s="273"/>
      <c r="M18" s="331"/>
      <c r="N18" s="331"/>
      <c r="O18" s="332"/>
      <c r="P18" s="276"/>
      <c r="Q18" s="333"/>
      <c r="R18" s="135"/>
    </row>
    <row r="19" spans="1:18" ht="39.6" x14ac:dyDescent="0.3">
      <c r="A19" s="139"/>
      <c r="B19" s="191"/>
      <c r="C19" s="167"/>
      <c r="D19" s="201" t="s">
        <v>148</v>
      </c>
      <c r="E19" s="326"/>
      <c r="F19" s="327"/>
      <c r="G19" s="328"/>
      <c r="H19" s="329"/>
      <c r="I19" s="261"/>
      <c r="J19" s="330"/>
      <c r="K19" s="273"/>
      <c r="L19" s="273"/>
      <c r="M19" s="331"/>
      <c r="N19" s="331"/>
      <c r="O19" s="332"/>
      <c r="P19" s="276"/>
      <c r="Q19" s="333"/>
      <c r="R19" s="135"/>
    </row>
    <row r="20" spans="1:18" ht="40.200000000000003" thickBot="1" x14ac:dyDescent="0.35">
      <c r="A20" s="139"/>
      <c r="B20" s="191"/>
      <c r="C20" s="167"/>
      <c r="D20" s="202" t="s">
        <v>149</v>
      </c>
      <c r="E20" s="334"/>
      <c r="F20" s="335"/>
      <c r="G20" s="336"/>
      <c r="H20" s="337"/>
      <c r="I20" s="261"/>
      <c r="J20" s="338"/>
      <c r="K20" s="273"/>
      <c r="L20" s="273"/>
      <c r="M20" s="339"/>
      <c r="N20" s="339"/>
      <c r="O20" s="340"/>
      <c r="P20" s="276"/>
      <c r="Q20" s="341"/>
      <c r="R20" s="135"/>
    </row>
    <row r="21" spans="1:18" ht="21.6" customHeight="1" x14ac:dyDescent="0.3">
      <c r="A21" s="139"/>
      <c r="B21" s="188" t="s">
        <v>150</v>
      </c>
      <c r="C21" s="189" t="s">
        <v>151</v>
      </c>
      <c r="D21" s="190" t="s">
        <v>152</v>
      </c>
      <c r="E21" s="326"/>
      <c r="F21" s="327"/>
      <c r="G21" s="328"/>
      <c r="H21" s="329"/>
      <c r="I21" s="261"/>
      <c r="J21" s="330"/>
      <c r="K21" s="273"/>
      <c r="L21" s="273"/>
      <c r="M21" s="331"/>
      <c r="N21" s="331"/>
      <c r="O21" s="332"/>
      <c r="P21" s="276"/>
      <c r="Q21" s="333"/>
      <c r="R21" s="135"/>
    </row>
    <row r="22" spans="1:18" ht="39.6" x14ac:dyDescent="0.3">
      <c r="A22" s="139"/>
      <c r="B22" s="191"/>
      <c r="C22" s="192"/>
      <c r="D22" s="193" t="s">
        <v>153</v>
      </c>
      <c r="E22" s="326"/>
      <c r="F22" s="327"/>
      <c r="G22" s="328"/>
      <c r="H22" s="329"/>
      <c r="I22" s="261"/>
      <c r="J22" s="330"/>
      <c r="K22" s="273"/>
      <c r="L22" s="273"/>
      <c r="M22" s="331"/>
      <c r="N22" s="331"/>
      <c r="O22" s="332"/>
      <c r="P22" s="276"/>
      <c r="Q22" s="333"/>
      <c r="R22" s="135"/>
    </row>
    <row r="23" spans="1:18" ht="39.6" x14ac:dyDescent="0.3">
      <c r="A23" s="139"/>
      <c r="B23" s="191"/>
      <c r="C23" s="192"/>
      <c r="D23" s="193" t="s">
        <v>154</v>
      </c>
      <c r="E23" s="342"/>
      <c r="F23" s="342"/>
      <c r="G23" s="343"/>
      <c r="H23" s="344"/>
      <c r="I23" s="345"/>
      <c r="J23" s="330"/>
      <c r="K23" s="273"/>
      <c r="L23" s="273"/>
      <c r="M23" s="346"/>
      <c r="N23" s="346"/>
      <c r="O23" s="347"/>
      <c r="P23" s="276"/>
      <c r="Q23" s="348"/>
      <c r="R23" s="135"/>
    </row>
    <row r="24" spans="1:18" ht="40.200000000000003" thickBot="1" x14ac:dyDescent="0.35">
      <c r="A24" s="140"/>
      <c r="B24" s="191"/>
      <c r="C24" s="192"/>
      <c r="D24" s="196" t="s">
        <v>155</v>
      </c>
      <c r="E24" s="349"/>
      <c r="F24" s="350"/>
      <c r="G24" s="305"/>
      <c r="H24" s="351"/>
      <c r="I24" s="261"/>
      <c r="J24" s="352"/>
      <c r="K24" s="353"/>
      <c r="L24" s="353"/>
      <c r="M24" s="354"/>
      <c r="N24" s="354"/>
      <c r="O24" s="308"/>
      <c r="P24" s="276"/>
      <c r="Q24" s="309"/>
      <c r="R24" s="135"/>
    </row>
    <row r="25" spans="1:18" ht="22.2" thickBot="1" x14ac:dyDescent="0.35">
      <c r="A25" s="141" t="s">
        <v>125</v>
      </c>
      <c r="B25" s="154" t="s">
        <v>0</v>
      </c>
      <c r="C25" s="168" t="s">
        <v>34</v>
      </c>
      <c r="D25" s="132" t="s">
        <v>525</v>
      </c>
      <c r="E25" s="355"/>
      <c r="F25" s="356"/>
      <c r="G25" s="357"/>
      <c r="H25" s="356"/>
      <c r="I25" s="291"/>
      <c r="J25" s="356"/>
      <c r="K25" s="356"/>
      <c r="L25" s="356"/>
      <c r="M25" s="356"/>
      <c r="N25" s="356"/>
      <c r="O25" s="356"/>
      <c r="P25" s="356"/>
      <c r="Q25" s="356"/>
      <c r="R25" s="292"/>
    </row>
    <row r="26" spans="1:18" ht="43.2" customHeight="1" x14ac:dyDescent="0.3">
      <c r="A26" s="139"/>
      <c r="B26" s="188" t="s">
        <v>59</v>
      </c>
      <c r="C26" s="189" t="s">
        <v>156</v>
      </c>
      <c r="D26" s="190" t="s">
        <v>157</v>
      </c>
      <c r="E26" s="358"/>
      <c r="F26" s="258"/>
      <c r="G26" s="259"/>
      <c r="H26" s="260"/>
      <c r="I26" s="261"/>
      <c r="J26" s="359"/>
      <c r="K26" s="263" t="str" cm="1">
        <f t="array" ref="K26">IF((AND(J26:J29=1)), "Fully Mapped", "Not/ Partially Mapped")</f>
        <v>Not/ Partially Mapped</v>
      </c>
      <c r="L26" s="263">
        <f>SUM('Workings out'!D4:D8)</f>
        <v>0</v>
      </c>
      <c r="M26" s="264"/>
      <c r="N26" s="264"/>
      <c r="O26" s="265"/>
      <c r="P26" s="266"/>
      <c r="Q26" s="267"/>
      <c r="R26" s="135"/>
    </row>
    <row r="27" spans="1:18" ht="39.6" x14ac:dyDescent="0.3">
      <c r="A27" s="139"/>
      <c r="B27" s="191"/>
      <c r="C27" s="192"/>
      <c r="D27" s="193" t="s">
        <v>158</v>
      </c>
      <c r="E27" s="268"/>
      <c r="F27" s="269"/>
      <c r="G27" s="270"/>
      <c r="H27" s="271"/>
      <c r="I27" s="261"/>
      <c r="J27" s="302"/>
      <c r="K27" s="273"/>
      <c r="L27" s="273"/>
      <c r="M27" s="274"/>
      <c r="N27" s="274"/>
      <c r="O27" s="275"/>
      <c r="P27" s="276"/>
      <c r="Q27" s="277"/>
      <c r="R27" s="135"/>
    </row>
    <row r="28" spans="1:18" ht="21.6" x14ac:dyDescent="0.3">
      <c r="A28" s="139"/>
      <c r="B28" s="191"/>
      <c r="C28" s="192"/>
      <c r="D28" s="193" t="s">
        <v>159</v>
      </c>
      <c r="E28" s="318"/>
      <c r="F28" s="319"/>
      <c r="G28" s="320"/>
      <c r="H28" s="360"/>
      <c r="I28" s="261"/>
      <c r="J28" s="322"/>
      <c r="K28" s="273"/>
      <c r="L28" s="273"/>
      <c r="M28" s="361"/>
      <c r="N28" s="361"/>
      <c r="O28" s="324"/>
      <c r="P28" s="276"/>
      <c r="Q28" s="325"/>
      <c r="R28" s="135"/>
    </row>
    <row r="29" spans="1:18" ht="22.2" thickBot="1" x14ac:dyDescent="0.35">
      <c r="A29" s="139"/>
      <c r="B29" s="191"/>
      <c r="C29" s="192"/>
      <c r="D29" s="196" t="s">
        <v>160</v>
      </c>
      <c r="E29" s="362"/>
      <c r="F29" s="362"/>
      <c r="G29" s="363"/>
      <c r="H29" s="364"/>
      <c r="I29" s="261"/>
      <c r="J29" s="365"/>
      <c r="K29" s="283"/>
      <c r="L29" s="283"/>
      <c r="M29" s="366"/>
      <c r="N29" s="367"/>
      <c r="O29" s="368"/>
      <c r="P29" s="286"/>
      <c r="Q29" s="369"/>
      <c r="R29" s="135"/>
    </row>
    <row r="30" spans="1:18" ht="22.2" thickBot="1" x14ac:dyDescent="0.35">
      <c r="A30" s="139"/>
      <c r="B30" s="154" t="s">
        <v>0</v>
      </c>
      <c r="C30" s="168" t="s">
        <v>58</v>
      </c>
      <c r="D30" s="132" t="s">
        <v>524</v>
      </c>
      <c r="E30" s="288"/>
      <c r="F30" s="289"/>
      <c r="G30" s="290"/>
      <c r="H30" s="289"/>
      <c r="I30" s="291"/>
      <c r="J30" s="289"/>
      <c r="K30" s="289"/>
      <c r="L30" s="289"/>
      <c r="M30" s="289"/>
      <c r="N30" s="289"/>
      <c r="O30" s="289"/>
      <c r="P30" s="289"/>
      <c r="Q30" s="289"/>
      <c r="R30" s="292"/>
    </row>
    <row r="31" spans="1:18" ht="43.2" customHeight="1" x14ac:dyDescent="0.3">
      <c r="A31" s="139"/>
      <c r="B31" s="188" t="s">
        <v>60</v>
      </c>
      <c r="C31" s="189" t="s">
        <v>161</v>
      </c>
      <c r="D31" s="190" t="s">
        <v>162</v>
      </c>
      <c r="E31" s="258"/>
      <c r="F31" s="258"/>
      <c r="G31" s="259"/>
      <c r="H31" s="260"/>
      <c r="I31" s="261"/>
      <c r="J31" s="359"/>
      <c r="K31" s="263" t="str" cm="1">
        <f t="array" ref="K31">IF((AND(J31:J34=1)), "Fully Mapped", "Not/ Partially Mapped")</f>
        <v>Not/ Partially Mapped</v>
      </c>
      <c r="L31" s="263">
        <f>SUM('Workings out'!E4:E12)</f>
        <v>0</v>
      </c>
      <c r="M31" s="264"/>
      <c r="N31" s="264"/>
      <c r="O31" s="265"/>
      <c r="P31" s="276"/>
      <c r="Q31" s="267"/>
      <c r="R31" s="135"/>
    </row>
    <row r="32" spans="1:18" ht="39.6" x14ac:dyDescent="0.3">
      <c r="A32" s="139"/>
      <c r="B32" s="191"/>
      <c r="C32" s="192"/>
      <c r="D32" s="193" t="s">
        <v>163</v>
      </c>
      <c r="E32" s="269"/>
      <c r="F32" s="269"/>
      <c r="G32" s="270"/>
      <c r="H32" s="271"/>
      <c r="I32" s="261"/>
      <c r="J32" s="302"/>
      <c r="K32" s="273"/>
      <c r="L32" s="273"/>
      <c r="M32" s="274"/>
      <c r="N32" s="274"/>
      <c r="O32" s="275"/>
      <c r="P32" s="276"/>
      <c r="Q32" s="277"/>
      <c r="R32" s="135"/>
    </row>
    <row r="33" spans="1:49" ht="21.6" x14ac:dyDescent="0.3">
      <c r="A33" s="139"/>
      <c r="B33" s="191"/>
      <c r="C33" s="192"/>
      <c r="D33" s="193" t="s">
        <v>164</v>
      </c>
      <c r="E33" s="269"/>
      <c r="F33" s="269"/>
      <c r="G33" s="270"/>
      <c r="H33" s="271"/>
      <c r="I33" s="261"/>
      <c r="J33" s="302"/>
      <c r="K33" s="273"/>
      <c r="L33" s="273"/>
      <c r="M33" s="274"/>
      <c r="N33" s="274"/>
      <c r="O33" s="275"/>
      <c r="P33" s="276"/>
      <c r="Q33" s="277"/>
      <c r="R33" s="135"/>
    </row>
    <row r="34" spans="1:49" ht="40.200000000000003" thickBot="1" x14ac:dyDescent="0.35">
      <c r="A34" s="139"/>
      <c r="B34" s="191"/>
      <c r="C34" s="192"/>
      <c r="D34" s="196" t="s">
        <v>165</v>
      </c>
      <c r="E34" s="279"/>
      <c r="F34" s="279"/>
      <c r="G34" s="280"/>
      <c r="H34" s="281"/>
      <c r="I34" s="261"/>
      <c r="J34" s="370"/>
      <c r="K34" s="283"/>
      <c r="L34" s="273"/>
      <c r="M34" s="284"/>
      <c r="N34" s="284"/>
      <c r="O34" s="285"/>
      <c r="P34" s="276"/>
      <c r="Q34" s="287"/>
      <c r="R34" s="135"/>
    </row>
    <row r="35" spans="1:49" ht="43.2" customHeight="1" x14ac:dyDescent="0.3">
      <c r="A35" s="139"/>
      <c r="B35" s="188" t="s">
        <v>61</v>
      </c>
      <c r="C35" s="189" t="s">
        <v>166</v>
      </c>
      <c r="D35" s="190" t="s">
        <v>167</v>
      </c>
      <c r="E35" s="371"/>
      <c r="F35" s="371"/>
      <c r="G35" s="372"/>
      <c r="H35" s="373"/>
      <c r="I35" s="261"/>
      <c r="J35" s="374"/>
      <c r="K35" s="263" t="str" cm="1">
        <f t="array" ref="K35">IF((AND(J35:J39=1)), "Fully Mapped", "Not/ Partially Mapped")</f>
        <v>Not/ Partially Mapped</v>
      </c>
      <c r="L35" s="273"/>
      <c r="M35" s="375"/>
      <c r="N35" s="375"/>
      <c r="O35" s="376"/>
      <c r="P35" s="276"/>
      <c r="Q35" s="377"/>
      <c r="R35" s="135"/>
    </row>
    <row r="36" spans="1:49" ht="21.6" x14ac:dyDescent="0.3">
      <c r="A36" s="139"/>
      <c r="B36" s="191"/>
      <c r="C36" s="192"/>
      <c r="D36" s="193" t="s">
        <v>168</v>
      </c>
      <c r="E36" s="378"/>
      <c r="F36" s="378"/>
      <c r="G36" s="379"/>
      <c r="H36" s="380"/>
      <c r="I36" s="261"/>
      <c r="J36" s="381"/>
      <c r="K36" s="273"/>
      <c r="L36" s="273"/>
      <c r="M36" s="382"/>
      <c r="N36" s="382"/>
      <c r="O36" s="383"/>
      <c r="P36" s="276"/>
      <c r="Q36" s="384"/>
      <c r="R36" s="135"/>
    </row>
    <row r="37" spans="1:49" ht="39.6" x14ac:dyDescent="0.3">
      <c r="A37" s="139"/>
      <c r="B37" s="191"/>
      <c r="C37" s="192"/>
      <c r="D37" s="193" t="s">
        <v>169</v>
      </c>
      <c r="E37" s="378"/>
      <c r="F37" s="378"/>
      <c r="G37" s="379"/>
      <c r="H37" s="380"/>
      <c r="I37" s="261"/>
      <c r="J37" s="381"/>
      <c r="K37" s="273"/>
      <c r="L37" s="273"/>
      <c r="M37" s="382"/>
      <c r="N37" s="382"/>
      <c r="O37" s="383"/>
      <c r="P37" s="276"/>
      <c r="Q37" s="384"/>
      <c r="R37" s="135"/>
    </row>
    <row r="38" spans="1:49" ht="21.6" x14ac:dyDescent="0.3">
      <c r="A38" s="139"/>
      <c r="B38" s="191"/>
      <c r="C38" s="192"/>
      <c r="D38" s="193" t="s">
        <v>170</v>
      </c>
      <c r="E38" s="378"/>
      <c r="F38" s="378"/>
      <c r="G38" s="379"/>
      <c r="H38" s="380"/>
      <c r="I38" s="261"/>
      <c r="J38" s="381"/>
      <c r="K38" s="273"/>
      <c r="L38" s="273"/>
      <c r="M38" s="382"/>
      <c r="N38" s="382"/>
      <c r="O38" s="383"/>
      <c r="P38" s="276"/>
      <c r="Q38" s="384"/>
      <c r="R38" s="135"/>
    </row>
    <row r="39" spans="1:49" ht="22.2" thickBot="1" x14ac:dyDescent="0.35">
      <c r="A39" s="139"/>
      <c r="B39" s="194"/>
      <c r="C39" s="195"/>
      <c r="D39" s="196" t="s">
        <v>171</v>
      </c>
      <c r="E39" s="362"/>
      <c r="F39" s="362"/>
      <c r="G39" s="385"/>
      <c r="H39" s="386"/>
      <c r="I39" s="261"/>
      <c r="J39" s="387"/>
      <c r="K39" s="283"/>
      <c r="L39" s="283"/>
      <c r="M39" s="366"/>
      <c r="N39" s="366"/>
      <c r="O39" s="388"/>
      <c r="P39" s="276"/>
      <c r="Q39" s="369"/>
      <c r="R39" s="135"/>
    </row>
    <row r="40" spans="1:49" s="94" customFormat="1" ht="22.2" thickBot="1" x14ac:dyDescent="0.35">
      <c r="A40" s="142" t="s">
        <v>126</v>
      </c>
      <c r="B40" s="183" t="s">
        <v>62</v>
      </c>
      <c r="C40" s="183"/>
      <c r="D40" s="183"/>
      <c r="E40" s="389"/>
      <c r="F40" s="276"/>
      <c r="G40" s="390"/>
      <c r="H40" s="276"/>
      <c r="I40" s="276"/>
      <c r="J40" s="276"/>
      <c r="K40" s="276"/>
      <c r="L40" s="276"/>
      <c r="M40" s="276"/>
      <c r="N40" s="276"/>
      <c r="O40" s="276"/>
      <c r="P40" s="276"/>
      <c r="Q40" s="391"/>
      <c r="R40" s="392"/>
    </row>
    <row r="41" spans="1:49" s="94" customFormat="1" ht="22.2" thickBot="1" x14ac:dyDescent="0.35">
      <c r="A41" s="143"/>
      <c r="B41" s="157" t="s">
        <v>0</v>
      </c>
      <c r="C41" s="169" t="s">
        <v>34</v>
      </c>
      <c r="D41" s="132" t="s">
        <v>525</v>
      </c>
      <c r="E41" s="389"/>
      <c r="F41" s="276"/>
      <c r="G41" s="390"/>
      <c r="H41" s="276"/>
      <c r="I41" s="391"/>
      <c r="J41" s="276"/>
      <c r="K41" s="276"/>
      <c r="L41" s="276"/>
      <c r="M41" s="276"/>
      <c r="N41" s="276"/>
      <c r="O41" s="276"/>
      <c r="P41" s="276"/>
      <c r="Q41" s="391"/>
      <c r="R41" s="392"/>
    </row>
    <row r="42" spans="1:49" s="96" customFormat="1" ht="21.6" customHeight="1" x14ac:dyDescent="0.3">
      <c r="A42" s="143"/>
      <c r="B42" s="188" t="s">
        <v>63</v>
      </c>
      <c r="C42" s="189" t="s">
        <v>172</v>
      </c>
      <c r="D42" s="190" t="s">
        <v>173</v>
      </c>
      <c r="E42" s="371"/>
      <c r="F42" s="371"/>
      <c r="G42" s="372"/>
      <c r="H42" s="373"/>
      <c r="I42" s="261"/>
      <c r="J42" s="374"/>
      <c r="K42" s="263" t="str" cm="1">
        <f t="array" ref="K42">IF((AND(J42:J44=1)), "Fully Mapped", "Not/ Partially Mapped")</f>
        <v>Not/ Partially Mapped</v>
      </c>
      <c r="L42" s="263">
        <f>SUM('Workings out'!F4:F6)</f>
        <v>0</v>
      </c>
      <c r="M42" s="375"/>
      <c r="N42" s="375"/>
      <c r="O42" s="376"/>
      <c r="P42" s="393"/>
      <c r="Q42" s="377"/>
      <c r="R42" s="135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</row>
    <row r="43" spans="1:49" ht="39.6" x14ac:dyDescent="0.3">
      <c r="A43" s="143"/>
      <c r="B43" s="191"/>
      <c r="C43" s="192"/>
      <c r="D43" s="193" t="s">
        <v>174</v>
      </c>
      <c r="E43" s="378"/>
      <c r="F43" s="378"/>
      <c r="G43" s="379"/>
      <c r="H43" s="380"/>
      <c r="I43" s="261"/>
      <c r="J43" s="381"/>
      <c r="K43" s="273"/>
      <c r="L43" s="273"/>
      <c r="M43" s="382"/>
      <c r="N43" s="382"/>
      <c r="O43" s="383"/>
      <c r="P43" s="394"/>
      <c r="Q43" s="384"/>
      <c r="R43" s="135"/>
    </row>
    <row r="44" spans="1:49" ht="40.200000000000003" thickBot="1" x14ac:dyDescent="0.35">
      <c r="A44" s="143"/>
      <c r="B44" s="191"/>
      <c r="C44" s="192"/>
      <c r="D44" s="193" t="s">
        <v>175</v>
      </c>
      <c r="E44" s="362"/>
      <c r="F44" s="362"/>
      <c r="G44" s="385"/>
      <c r="H44" s="386"/>
      <c r="I44" s="261"/>
      <c r="J44" s="387"/>
      <c r="K44" s="283"/>
      <c r="L44" s="283"/>
      <c r="M44" s="366"/>
      <c r="N44" s="366"/>
      <c r="O44" s="388"/>
      <c r="P44" s="395"/>
      <c r="Q44" s="369"/>
      <c r="R44" s="135"/>
    </row>
    <row r="45" spans="1:49" ht="22.2" thickBot="1" x14ac:dyDescent="0.35">
      <c r="A45" s="143"/>
      <c r="B45" s="158" t="s">
        <v>0</v>
      </c>
      <c r="C45" s="168" t="s">
        <v>58</v>
      </c>
      <c r="D45" s="132" t="s">
        <v>524</v>
      </c>
      <c r="E45" s="396"/>
      <c r="F45" s="397"/>
      <c r="G45" s="398"/>
      <c r="H45" s="397"/>
      <c r="I45" s="291"/>
      <c r="J45" s="397"/>
      <c r="K45" s="397"/>
      <c r="L45" s="397"/>
      <c r="M45" s="397"/>
      <c r="N45" s="397"/>
      <c r="O45" s="397"/>
      <c r="P45" s="397"/>
      <c r="Q45" s="291"/>
      <c r="R45" s="292"/>
    </row>
    <row r="46" spans="1:49" s="96" customFormat="1" ht="39.6" x14ac:dyDescent="0.3">
      <c r="A46" s="143"/>
      <c r="B46" s="188" t="s">
        <v>64</v>
      </c>
      <c r="C46" s="189" t="s">
        <v>176</v>
      </c>
      <c r="D46" s="190" t="s">
        <v>177</v>
      </c>
      <c r="E46" s="371"/>
      <c r="F46" s="371"/>
      <c r="G46" s="372"/>
      <c r="H46" s="373"/>
      <c r="I46" s="261"/>
      <c r="J46" s="374"/>
      <c r="K46" s="263" t="str" cm="1">
        <f t="array" ref="K46">IF((AND(J46:J48=1)), "Fully Mapped", "Not/ Partially Mapped")</f>
        <v>Not/ Partially Mapped</v>
      </c>
      <c r="L46" s="263">
        <f>SUM('Workings out'!G4:G14)</f>
        <v>0</v>
      </c>
      <c r="M46" s="375"/>
      <c r="N46" s="375"/>
      <c r="O46" s="376"/>
      <c r="P46" s="393"/>
      <c r="Q46" s="377"/>
      <c r="R46" s="135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</row>
    <row r="47" spans="1:49" ht="39.6" x14ac:dyDescent="0.3">
      <c r="A47" s="143"/>
      <c r="B47" s="191"/>
      <c r="C47" s="192"/>
      <c r="D47" s="193" t="s">
        <v>178</v>
      </c>
      <c r="E47" s="378"/>
      <c r="F47" s="378"/>
      <c r="G47" s="379"/>
      <c r="H47" s="380"/>
      <c r="I47" s="261"/>
      <c r="J47" s="381"/>
      <c r="K47" s="273"/>
      <c r="L47" s="273"/>
      <c r="M47" s="382"/>
      <c r="N47" s="382"/>
      <c r="O47" s="383"/>
      <c r="P47" s="394"/>
      <c r="Q47" s="384"/>
      <c r="R47" s="135"/>
    </row>
    <row r="48" spans="1:49" ht="22.2" thickBot="1" x14ac:dyDescent="0.35">
      <c r="A48" s="143"/>
      <c r="B48" s="191"/>
      <c r="C48" s="192"/>
      <c r="D48" s="197" t="s">
        <v>179</v>
      </c>
      <c r="E48" s="378"/>
      <c r="F48" s="378"/>
      <c r="G48" s="379"/>
      <c r="H48" s="380"/>
      <c r="I48" s="261"/>
      <c r="J48" s="381"/>
      <c r="K48" s="273"/>
      <c r="L48" s="273"/>
      <c r="M48" s="382"/>
      <c r="N48" s="382"/>
      <c r="O48" s="383"/>
      <c r="P48" s="394"/>
      <c r="Q48" s="384"/>
      <c r="R48" s="135"/>
    </row>
    <row r="49" spans="1:49" s="96" customFormat="1" ht="21.6" customHeight="1" x14ac:dyDescent="0.3">
      <c r="A49" s="143"/>
      <c r="B49" s="188" t="s">
        <v>65</v>
      </c>
      <c r="C49" s="189" t="s">
        <v>180</v>
      </c>
      <c r="D49" s="190" t="s">
        <v>181</v>
      </c>
      <c r="E49" s="371"/>
      <c r="F49" s="371"/>
      <c r="G49" s="372"/>
      <c r="H49" s="373"/>
      <c r="I49" s="261"/>
      <c r="J49" s="374"/>
      <c r="K49" s="263" t="str" cm="1">
        <f t="array" ref="K49">IF((AND(J49:J53=1)), "Fully Mapped", "Not/ Partially Mapped")</f>
        <v>Not/ Partially Mapped</v>
      </c>
      <c r="L49" s="273"/>
      <c r="M49" s="375"/>
      <c r="N49" s="375"/>
      <c r="O49" s="376"/>
      <c r="P49" s="393"/>
      <c r="Q49" s="377"/>
      <c r="R49" s="135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</row>
    <row r="50" spans="1:49" ht="21.6" x14ac:dyDescent="0.3">
      <c r="A50" s="143"/>
      <c r="B50" s="191"/>
      <c r="C50" s="192"/>
      <c r="D50" s="193" t="s">
        <v>182</v>
      </c>
      <c r="E50" s="378"/>
      <c r="F50" s="378"/>
      <c r="G50" s="379"/>
      <c r="H50" s="380"/>
      <c r="I50" s="261"/>
      <c r="J50" s="381"/>
      <c r="K50" s="273"/>
      <c r="L50" s="273"/>
      <c r="M50" s="382"/>
      <c r="N50" s="382"/>
      <c r="O50" s="383"/>
      <c r="P50" s="394"/>
      <c r="Q50" s="384"/>
      <c r="R50" s="135"/>
    </row>
    <row r="51" spans="1:49" ht="39.6" x14ac:dyDescent="0.3">
      <c r="A51" s="143"/>
      <c r="B51" s="191"/>
      <c r="C51" s="192"/>
      <c r="D51" s="193" t="s">
        <v>183</v>
      </c>
      <c r="E51" s="378"/>
      <c r="F51" s="378"/>
      <c r="G51" s="379"/>
      <c r="H51" s="380"/>
      <c r="I51" s="261"/>
      <c r="J51" s="381"/>
      <c r="K51" s="273"/>
      <c r="L51" s="273"/>
      <c r="M51" s="382"/>
      <c r="N51" s="382"/>
      <c r="O51" s="383"/>
      <c r="P51" s="394"/>
      <c r="Q51" s="384"/>
      <c r="R51" s="135"/>
    </row>
    <row r="52" spans="1:49" ht="21.6" x14ac:dyDescent="0.3">
      <c r="A52" s="143"/>
      <c r="B52" s="191"/>
      <c r="C52" s="192"/>
      <c r="D52" s="193" t="s">
        <v>184</v>
      </c>
      <c r="E52" s="378"/>
      <c r="F52" s="378"/>
      <c r="G52" s="379"/>
      <c r="H52" s="380"/>
      <c r="I52" s="261"/>
      <c r="J52" s="381"/>
      <c r="K52" s="273"/>
      <c r="L52" s="273"/>
      <c r="M52" s="382"/>
      <c r="N52" s="382"/>
      <c r="O52" s="383"/>
      <c r="P52" s="394"/>
      <c r="Q52" s="384"/>
      <c r="R52" s="135"/>
    </row>
    <row r="53" spans="1:49" ht="20.399999999999999" customHeight="1" thickBot="1" x14ac:dyDescent="0.35">
      <c r="A53" s="143"/>
      <c r="B53" s="194"/>
      <c r="C53" s="195"/>
      <c r="D53" s="196" t="s">
        <v>185</v>
      </c>
      <c r="E53" s="378"/>
      <c r="F53" s="378"/>
      <c r="G53" s="379"/>
      <c r="H53" s="380"/>
      <c r="I53" s="261"/>
      <c r="J53" s="381"/>
      <c r="K53" s="273"/>
      <c r="L53" s="273"/>
      <c r="M53" s="382"/>
      <c r="N53" s="382"/>
      <c r="O53" s="383"/>
      <c r="P53" s="394"/>
      <c r="Q53" s="384"/>
      <c r="R53" s="135"/>
    </row>
    <row r="54" spans="1:49" s="96" customFormat="1" ht="20.399999999999999" customHeight="1" x14ac:dyDescent="0.3">
      <c r="A54" s="143"/>
      <c r="B54" s="188" t="s">
        <v>66</v>
      </c>
      <c r="C54" s="189" t="s">
        <v>186</v>
      </c>
      <c r="D54" s="190" t="s">
        <v>187</v>
      </c>
      <c r="E54" s="371"/>
      <c r="F54" s="371"/>
      <c r="G54" s="372"/>
      <c r="H54" s="373"/>
      <c r="I54" s="261"/>
      <c r="J54" s="374"/>
      <c r="K54" s="263" t="str" cm="1">
        <f t="array" ref="K54">IF((AND(J54:J56=1)), "Fully Mapped", "Not/ Partially Mapped")</f>
        <v>Not/ Partially Mapped</v>
      </c>
      <c r="L54" s="273"/>
      <c r="M54" s="375"/>
      <c r="N54" s="375"/>
      <c r="O54" s="376"/>
      <c r="P54" s="393"/>
      <c r="Q54" s="377"/>
      <c r="R54" s="135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</row>
    <row r="55" spans="1:49" ht="20.399999999999999" customHeight="1" x14ac:dyDescent="0.3">
      <c r="A55" s="143"/>
      <c r="B55" s="191"/>
      <c r="C55" s="192"/>
      <c r="D55" s="193" t="s">
        <v>188</v>
      </c>
      <c r="E55" s="378"/>
      <c r="F55" s="378"/>
      <c r="G55" s="379"/>
      <c r="H55" s="380"/>
      <c r="I55" s="261"/>
      <c r="J55" s="381"/>
      <c r="K55" s="273"/>
      <c r="L55" s="273"/>
      <c r="M55" s="382"/>
      <c r="N55" s="382"/>
      <c r="O55" s="383"/>
      <c r="P55" s="394"/>
      <c r="Q55" s="384"/>
      <c r="R55" s="135"/>
    </row>
    <row r="56" spans="1:49" ht="20.399999999999999" customHeight="1" thickBot="1" x14ac:dyDescent="0.35">
      <c r="A56" s="143"/>
      <c r="B56" s="191"/>
      <c r="C56" s="192"/>
      <c r="D56" s="193" t="s">
        <v>189</v>
      </c>
      <c r="E56" s="378"/>
      <c r="F56" s="378"/>
      <c r="G56" s="379"/>
      <c r="H56" s="380"/>
      <c r="I56" s="261"/>
      <c r="J56" s="381"/>
      <c r="K56" s="273"/>
      <c r="L56" s="273"/>
      <c r="M56" s="382"/>
      <c r="N56" s="382"/>
      <c r="O56" s="383"/>
      <c r="P56" s="394"/>
      <c r="Q56" s="384"/>
      <c r="R56" s="135"/>
    </row>
    <row r="57" spans="1:49" s="94" customFormat="1" ht="22.2" thickBot="1" x14ac:dyDescent="0.35">
      <c r="A57" s="142" t="s">
        <v>127</v>
      </c>
      <c r="B57" s="159" t="s">
        <v>0</v>
      </c>
      <c r="C57" s="170" t="s">
        <v>34</v>
      </c>
      <c r="D57" s="132" t="s">
        <v>525</v>
      </c>
      <c r="E57" s="399"/>
      <c r="F57" s="400"/>
      <c r="G57" s="401"/>
      <c r="H57" s="400"/>
      <c r="I57" s="391"/>
      <c r="J57" s="402"/>
      <c r="K57" s="400"/>
      <c r="L57" s="400"/>
      <c r="M57" s="400"/>
      <c r="N57" s="400"/>
      <c r="O57" s="400"/>
      <c r="P57" s="400"/>
      <c r="Q57" s="400"/>
      <c r="R57" s="392"/>
    </row>
    <row r="58" spans="1:49" s="96" customFormat="1" ht="21.6" customHeight="1" x14ac:dyDescent="0.3">
      <c r="A58" s="143"/>
      <c r="B58" s="188" t="s">
        <v>71</v>
      </c>
      <c r="C58" s="189" t="s">
        <v>190</v>
      </c>
      <c r="D58" s="190" t="s">
        <v>191</v>
      </c>
      <c r="E58" s="371"/>
      <c r="F58" s="371"/>
      <c r="G58" s="372"/>
      <c r="H58" s="373"/>
      <c r="I58" s="261"/>
      <c r="J58" s="403"/>
      <c r="K58" s="263" t="str" cm="1">
        <f t="array" ref="K58">IF((AND(J58:J62=1)), "Fully Mapped", "Not/ Partially Mapped")</f>
        <v>Not/ Partially Mapped</v>
      </c>
      <c r="L58" s="263">
        <f>SUM('Workings out'!H4:H30)</f>
        <v>0</v>
      </c>
      <c r="M58" s="375"/>
      <c r="N58" s="375"/>
      <c r="O58" s="376"/>
      <c r="P58" s="393"/>
      <c r="Q58" s="377"/>
      <c r="R58" s="135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</row>
    <row r="59" spans="1:49" ht="39.6" x14ac:dyDescent="0.3">
      <c r="A59" s="143"/>
      <c r="B59" s="191"/>
      <c r="C59" s="192"/>
      <c r="D59" s="193" t="s">
        <v>192</v>
      </c>
      <c r="E59" s="378"/>
      <c r="F59" s="378"/>
      <c r="G59" s="379"/>
      <c r="H59" s="380"/>
      <c r="I59" s="261"/>
      <c r="J59" s="381"/>
      <c r="K59" s="273"/>
      <c r="L59" s="273"/>
      <c r="M59" s="382"/>
      <c r="N59" s="382"/>
      <c r="O59" s="383"/>
      <c r="P59" s="394"/>
      <c r="Q59" s="384"/>
      <c r="R59" s="135"/>
    </row>
    <row r="60" spans="1:49" ht="21.6" x14ac:dyDescent="0.3">
      <c r="A60" s="143"/>
      <c r="B60" s="191"/>
      <c r="C60" s="192"/>
      <c r="D60" s="193" t="s">
        <v>193</v>
      </c>
      <c r="E60" s="378"/>
      <c r="F60" s="378"/>
      <c r="G60" s="379"/>
      <c r="H60" s="380"/>
      <c r="I60" s="261"/>
      <c r="J60" s="381"/>
      <c r="K60" s="273"/>
      <c r="L60" s="273"/>
      <c r="M60" s="382"/>
      <c r="N60" s="382"/>
      <c r="O60" s="383"/>
      <c r="P60" s="404"/>
      <c r="Q60" s="384"/>
      <c r="R60" s="135"/>
    </row>
    <row r="61" spans="1:49" ht="21.6" x14ac:dyDescent="0.3">
      <c r="A61" s="143"/>
      <c r="B61" s="191"/>
      <c r="C61" s="192"/>
      <c r="D61" s="193" t="s">
        <v>194</v>
      </c>
      <c r="E61" s="378"/>
      <c r="F61" s="378"/>
      <c r="G61" s="379"/>
      <c r="H61" s="380"/>
      <c r="I61" s="261"/>
      <c r="J61" s="381"/>
      <c r="K61" s="273"/>
      <c r="L61" s="273"/>
      <c r="M61" s="382"/>
      <c r="N61" s="382"/>
      <c r="O61" s="383"/>
      <c r="P61" s="394"/>
      <c r="Q61" s="384"/>
      <c r="R61" s="135"/>
    </row>
    <row r="62" spans="1:49" ht="22.2" thickBot="1" x14ac:dyDescent="0.35">
      <c r="A62" s="143"/>
      <c r="B62" s="194"/>
      <c r="C62" s="195"/>
      <c r="D62" s="196" t="s">
        <v>195</v>
      </c>
      <c r="E62" s="378"/>
      <c r="F62" s="378"/>
      <c r="G62" s="379"/>
      <c r="H62" s="380"/>
      <c r="I62" s="261"/>
      <c r="J62" s="381"/>
      <c r="K62" s="273"/>
      <c r="L62" s="273"/>
      <c r="M62" s="382"/>
      <c r="N62" s="382"/>
      <c r="O62" s="383"/>
      <c r="P62" s="394"/>
      <c r="Q62" s="384"/>
      <c r="R62" s="135"/>
    </row>
    <row r="63" spans="1:49" s="96" customFormat="1" ht="43.2" customHeight="1" x14ac:dyDescent="0.3">
      <c r="A63" s="143"/>
      <c r="B63" s="188" t="s">
        <v>72</v>
      </c>
      <c r="C63" s="189" t="s">
        <v>196</v>
      </c>
      <c r="D63" s="190" t="s">
        <v>197</v>
      </c>
      <c r="E63" s="371"/>
      <c r="F63" s="371"/>
      <c r="G63" s="372"/>
      <c r="H63" s="373"/>
      <c r="I63" s="261"/>
      <c r="J63" s="374"/>
      <c r="K63" s="263" t="str" cm="1">
        <f t="array" ref="K63">IF((AND(J63:J65=1)), "Fully Mapped", "Not/ Partially Mapped")</f>
        <v>Not/ Partially Mapped</v>
      </c>
      <c r="L63" s="273"/>
      <c r="M63" s="375"/>
      <c r="N63" s="375"/>
      <c r="O63" s="376"/>
      <c r="P63" s="393"/>
      <c r="Q63" s="377"/>
      <c r="R63" s="135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</row>
    <row r="64" spans="1:49" ht="21.6" x14ac:dyDescent="0.3">
      <c r="A64" s="143"/>
      <c r="B64" s="191"/>
      <c r="C64" s="192"/>
      <c r="D64" s="193" t="s">
        <v>198</v>
      </c>
      <c r="E64" s="378"/>
      <c r="F64" s="378"/>
      <c r="G64" s="379"/>
      <c r="H64" s="380"/>
      <c r="I64" s="261"/>
      <c r="J64" s="381"/>
      <c r="K64" s="273"/>
      <c r="L64" s="273"/>
      <c r="M64" s="382"/>
      <c r="N64" s="382"/>
      <c r="O64" s="383"/>
      <c r="P64" s="394"/>
      <c r="Q64" s="384"/>
      <c r="R64" s="135"/>
    </row>
    <row r="65" spans="1:49" ht="40.200000000000003" thickBot="1" x14ac:dyDescent="0.35">
      <c r="A65" s="143"/>
      <c r="B65" s="191"/>
      <c r="C65" s="192"/>
      <c r="D65" s="193" t="s">
        <v>199</v>
      </c>
      <c r="E65" s="378"/>
      <c r="F65" s="378"/>
      <c r="G65" s="379"/>
      <c r="H65" s="380"/>
      <c r="I65" s="261"/>
      <c r="J65" s="381"/>
      <c r="K65" s="273"/>
      <c r="L65" s="273"/>
      <c r="M65" s="382"/>
      <c r="N65" s="382"/>
      <c r="O65" s="383"/>
      <c r="P65" s="394"/>
      <c r="Q65" s="384"/>
      <c r="R65" s="135"/>
    </row>
    <row r="66" spans="1:49" s="96" customFormat="1" ht="21.6" customHeight="1" x14ac:dyDescent="0.3">
      <c r="A66" s="143"/>
      <c r="B66" s="188" t="s">
        <v>73</v>
      </c>
      <c r="C66" s="189" t="s">
        <v>200</v>
      </c>
      <c r="D66" s="190" t="s">
        <v>201</v>
      </c>
      <c r="E66" s="371"/>
      <c r="F66" s="371"/>
      <c r="G66" s="372"/>
      <c r="H66" s="373"/>
      <c r="I66" s="261"/>
      <c r="J66" s="374"/>
      <c r="K66" s="263" t="str" cm="1">
        <f t="array" ref="K66">IF((AND(J66:J69=1)), "Fully Mapped", "Not/ Partially Mapped")</f>
        <v>Not/ Partially Mapped</v>
      </c>
      <c r="L66" s="273"/>
      <c r="M66" s="375"/>
      <c r="N66" s="375"/>
      <c r="O66" s="376"/>
      <c r="P66" s="393"/>
      <c r="Q66" s="377"/>
      <c r="R66" s="135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</row>
    <row r="67" spans="1:49" ht="21.6" x14ac:dyDescent="0.3">
      <c r="A67" s="143"/>
      <c r="B67" s="191"/>
      <c r="C67" s="192"/>
      <c r="D67" s="193" t="s">
        <v>202</v>
      </c>
      <c r="E67" s="378"/>
      <c r="F67" s="378"/>
      <c r="G67" s="379"/>
      <c r="H67" s="380"/>
      <c r="I67" s="261"/>
      <c r="J67" s="381"/>
      <c r="K67" s="273"/>
      <c r="L67" s="273"/>
      <c r="M67" s="382"/>
      <c r="N67" s="382"/>
      <c r="O67" s="383"/>
      <c r="P67" s="394"/>
      <c r="Q67" s="384"/>
      <c r="R67" s="135"/>
    </row>
    <row r="68" spans="1:49" ht="21.6" x14ac:dyDescent="0.3">
      <c r="A68" s="143"/>
      <c r="B68" s="191"/>
      <c r="C68" s="192"/>
      <c r="D68" s="193" t="s">
        <v>203</v>
      </c>
      <c r="E68" s="378"/>
      <c r="F68" s="378"/>
      <c r="G68" s="379"/>
      <c r="H68" s="380"/>
      <c r="I68" s="261"/>
      <c r="J68" s="381"/>
      <c r="K68" s="273"/>
      <c r="L68" s="273"/>
      <c r="M68" s="382"/>
      <c r="N68" s="382"/>
      <c r="O68" s="383"/>
      <c r="P68" s="394"/>
      <c r="Q68" s="384"/>
      <c r="R68" s="135"/>
    </row>
    <row r="69" spans="1:49" ht="22.2" thickBot="1" x14ac:dyDescent="0.35">
      <c r="A69" s="143"/>
      <c r="B69" s="191"/>
      <c r="C69" s="192"/>
      <c r="D69" s="196" t="s">
        <v>204</v>
      </c>
      <c r="E69" s="378"/>
      <c r="F69" s="378"/>
      <c r="G69" s="379"/>
      <c r="H69" s="380"/>
      <c r="I69" s="261"/>
      <c r="J69" s="381"/>
      <c r="K69" s="273"/>
      <c r="L69" s="273"/>
      <c r="M69" s="382"/>
      <c r="N69" s="382"/>
      <c r="O69" s="383"/>
      <c r="P69" s="394"/>
      <c r="Q69" s="384"/>
      <c r="R69" s="135"/>
    </row>
    <row r="70" spans="1:49" s="96" customFormat="1" ht="21.6" customHeight="1" x14ac:dyDescent="0.3">
      <c r="A70" s="143"/>
      <c r="B70" s="155" t="s">
        <v>75</v>
      </c>
      <c r="C70" s="208" t="s">
        <v>205</v>
      </c>
      <c r="D70" s="209" t="s">
        <v>206</v>
      </c>
      <c r="E70" s="371"/>
      <c r="F70" s="371"/>
      <c r="G70" s="372"/>
      <c r="H70" s="373"/>
      <c r="I70" s="261"/>
      <c r="J70" s="374"/>
      <c r="K70" s="263" t="str" cm="1">
        <f t="array" ref="K70">IF((AND(J70:J80=1)), "Fully Mapped", "Not/ Partially Mapped")</f>
        <v>Not/ Partially Mapped</v>
      </c>
      <c r="L70" s="273"/>
      <c r="M70" s="375"/>
      <c r="N70" s="375"/>
      <c r="O70" s="376"/>
      <c r="P70" s="393"/>
      <c r="Q70" s="377"/>
      <c r="R70" s="135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</row>
    <row r="71" spans="1:49" ht="21.6" x14ac:dyDescent="0.3">
      <c r="A71" s="143"/>
      <c r="B71" s="153"/>
      <c r="C71" s="210"/>
      <c r="D71" s="211" t="s">
        <v>207</v>
      </c>
      <c r="E71" s="405"/>
      <c r="F71" s="405"/>
      <c r="G71" s="406"/>
      <c r="H71" s="407"/>
      <c r="I71" s="261"/>
      <c r="J71" s="403"/>
      <c r="K71" s="273"/>
      <c r="L71" s="273"/>
      <c r="M71" s="408"/>
      <c r="N71" s="408"/>
      <c r="O71" s="409"/>
      <c r="P71" s="410"/>
      <c r="Q71" s="411"/>
      <c r="R71" s="135"/>
    </row>
    <row r="72" spans="1:49" ht="21.6" x14ac:dyDescent="0.3">
      <c r="A72" s="143"/>
      <c r="B72" s="153"/>
      <c r="C72" s="210"/>
      <c r="D72" s="211" t="s">
        <v>208</v>
      </c>
      <c r="E72" s="405"/>
      <c r="F72" s="405"/>
      <c r="G72" s="406"/>
      <c r="H72" s="407"/>
      <c r="I72" s="261"/>
      <c r="J72" s="403"/>
      <c r="K72" s="273"/>
      <c r="L72" s="273"/>
      <c r="M72" s="408"/>
      <c r="N72" s="408"/>
      <c r="O72" s="409"/>
      <c r="P72" s="410"/>
      <c r="Q72" s="411"/>
      <c r="R72" s="135"/>
    </row>
    <row r="73" spans="1:49" ht="21.6" x14ac:dyDescent="0.3">
      <c r="A73" s="143"/>
      <c r="B73" s="153"/>
      <c r="C73" s="210"/>
      <c r="D73" s="211" t="s">
        <v>209</v>
      </c>
      <c r="E73" s="405"/>
      <c r="F73" s="405"/>
      <c r="G73" s="406"/>
      <c r="H73" s="407"/>
      <c r="I73" s="261"/>
      <c r="J73" s="403"/>
      <c r="K73" s="273"/>
      <c r="L73" s="273"/>
      <c r="M73" s="408"/>
      <c r="N73" s="408"/>
      <c r="O73" s="409"/>
      <c r="P73" s="410"/>
      <c r="Q73" s="411"/>
      <c r="R73" s="135"/>
    </row>
    <row r="74" spans="1:49" ht="21.6" x14ac:dyDescent="0.3">
      <c r="A74" s="143"/>
      <c r="B74" s="153"/>
      <c r="C74" s="210"/>
      <c r="D74" s="211" t="s">
        <v>210</v>
      </c>
      <c r="E74" s="405"/>
      <c r="F74" s="405"/>
      <c r="G74" s="406"/>
      <c r="H74" s="407"/>
      <c r="I74" s="261"/>
      <c r="J74" s="403"/>
      <c r="K74" s="273"/>
      <c r="L74" s="273"/>
      <c r="M74" s="408"/>
      <c r="N74" s="408"/>
      <c r="O74" s="409"/>
      <c r="P74" s="410"/>
      <c r="Q74" s="411"/>
      <c r="R74" s="135"/>
    </row>
    <row r="75" spans="1:49" ht="21.6" x14ac:dyDescent="0.3">
      <c r="A75" s="143"/>
      <c r="B75" s="153"/>
      <c r="C75" s="210"/>
      <c r="D75" s="212" t="s">
        <v>211</v>
      </c>
      <c r="E75" s="405"/>
      <c r="F75" s="405"/>
      <c r="G75" s="406"/>
      <c r="H75" s="407"/>
      <c r="I75" s="261"/>
      <c r="J75" s="403"/>
      <c r="K75" s="273"/>
      <c r="L75" s="273"/>
      <c r="M75" s="408"/>
      <c r="N75" s="408"/>
      <c r="O75" s="409"/>
      <c r="P75" s="410"/>
      <c r="Q75" s="411"/>
      <c r="R75" s="135"/>
    </row>
    <row r="76" spans="1:49" ht="21.6" x14ac:dyDescent="0.3">
      <c r="A76" s="143"/>
      <c r="B76" s="153"/>
      <c r="C76" s="210"/>
      <c r="D76" s="213" t="s">
        <v>212</v>
      </c>
      <c r="E76" s="405"/>
      <c r="F76" s="405"/>
      <c r="G76" s="406"/>
      <c r="H76" s="407"/>
      <c r="I76" s="261"/>
      <c r="J76" s="403"/>
      <c r="K76" s="273"/>
      <c r="L76" s="273"/>
      <c r="M76" s="408"/>
      <c r="N76" s="408"/>
      <c r="O76" s="409"/>
      <c r="P76" s="410"/>
      <c r="Q76" s="411"/>
      <c r="R76" s="135"/>
    </row>
    <row r="77" spans="1:49" ht="21.6" x14ac:dyDescent="0.3">
      <c r="A77" s="143"/>
      <c r="B77" s="153"/>
      <c r="C77" s="210"/>
      <c r="D77" s="211" t="s">
        <v>213</v>
      </c>
      <c r="E77" s="405"/>
      <c r="F77" s="405"/>
      <c r="G77" s="406"/>
      <c r="H77" s="407"/>
      <c r="I77" s="261"/>
      <c r="J77" s="403"/>
      <c r="K77" s="273"/>
      <c r="L77" s="273"/>
      <c r="M77" s="408"/>
      <c r="N77" s="408"/>
      <c r="O77" s="409"/>
      <c r="P77" s="410"/>
      <c r="Q77" s="411"/>
      <c r="R77" s="135"/>
    </row>
    <row r="78" spans="1:49" ht="21.6" x14ac:dyDescent="0.3">
      <c r="A78" s="143"/>
      <c r="B78" s="153"/>
      <c r="C78" s="210"/>
      <c r="D78" s="211" t="s">
        <v>214</v>
      </c>
      <c r="E78" s="378"/>
      <c r="F78" s="378"/>
      <c r="G78" s="379"/>
      <c r="H78" s="380"/>
      <c r="I78" s="261"/>
      <c r="J78" s="381"/>
      <c r="K78" s="273"/>
      <c r="L78" s="273"/>
      <c r="M78" s="382"/>
      <c r="N78" s="382"/>
      <c r="O78" s="383"/>
      <c r="P78" s="394"/>
      <c r="Q78" s="384"/>
      <c r="R78" s="135"/>
    </row>
    <row r="79" spans="1:49" ht="21.6" x14ac:dyDescent="0.3">
      <c r="A79" s="143"/>
      <c r="B79" s="153"/>
      <c r="C79" s="210"/>
      <c r="D79" s="214" t="s">
        <v>215</v>
      </c>
      <c r="E79" s="378"/>
      <c r="F79" s="378"/>
      <c r="G79" s="379"/>
      <c r="H79" s="380"/>
      <c r="I79" s="261"/>
      <c r="J79" s="381"/>
      <c r="K79" s="273"/>
      <c r="L79" s="273"/>
      <c r="M79" s="382"/>
      <c r="N79" s="382"/>
      <c r="O79" s="383"/>
      <c r="P79" s="394"/>
      <c r="Q79" s="384"/>
      <c r="R79" s="135"/>
    </row>
    <row r="80" spans="1:49" s="97" customFormat="1" ht="22.2" thickBot="1" x14ac:dyDescent="0.35">
      <c r="A80" s="143"/>
      <c r="B80" s="215"/>
      <c r="C80" s="216"/>
      <c r="D80" s="217" t="s">
        <v>216</v>
      </c>
      <c r="E80" s="362"/>
      <c r="F80" s="362"/>
      <c r="G80" s="385"/>
      <c r="H80" s="386"/>
      <c r="I80" s="261"/>
      <c r="J80" s="387"/>
      <c r="K80" s="283"/>
      <c r="L80" s="273"/>
      <c r="M80" s="366"/>
      <c r="N80" s="366"/>
      <c r="O80" s="388"/>
      <c r="P80" s="395"/>
      <c r="Q80" s="369"/>
      <c r="R80" s="135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</row>
    <row r="81" spans="1:49" s="96" customFormat="1" ht="21.6" customHeight="1" x14ac:dyDescent="0.3">
      <c r="A81" s="143"/>
      <c r="B81" s="218" t="s">
        <v>76</v>
      </c>
      <c r="C81" s="189" t="s">
        <v>217</v>
      </c>
      <c r="D81" s="190" t="s">
        <v>218</v>
      </c>
      <c r="E81" s="371"/>
      <c r="F81" s="371"/>
      <c r="G81" s="372"/>
      <c r="H81" s="373"/>
      <c r="I81" s="261"/>
      <c r="J81" s="374"/>
      <c r="K81" s="263" t="str" cm="1">
        <f t="array" ref="K81">IF((AND(J81:J84=1)), "Fully Mapped", "Not/ Partially Mapped")</f>
        <v>Not/ Partially Mapped</v>
      </c>
      <c r="L81" s="273"/>
      <c r="M81" s="375"/>
      <c r="N81" s="375"/>
      <c r="O81" s="376"/>
      <c r="P81" s="393"/>
      <c r="Q81" s="377"/>
      <c r="R81" s="135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</row>
    <row r="82" spans="1:49" ht="21.6" x14ac:dyDescent="0.3">
      <c r="A82" s="143"/>
      <c r="B82" s="219"/>
      <c r="C82" s="192"/>
      <c r="D82" s="193" t="s">
        <v>219</v>
      </c>
      <c r="E82" s="327"/>
      <c r="F82" s="327"/>
      <c r="G82" s="328"/>
      <c r="H82" s="329"/>
      <c r="I82" s="261"/>
      <c r="J82" s="412"/>
      <c r="K82" s="273"/>
      <c r="L82" s="273"/>
      <c r="M82" s="331"/>
      <c r="N82" s="331"/>
      <c r="O82" s="332"/>
      <c r="P82" s="276"/>
      <c r="Q82" s="333"/>
      <c r="R82" s="135"/>
    </row>
    <row r="83" spans="1:49" ht="21.6" x14ac:dyDescent="0.3">
      <c r="A83" s="143"/>
      <c r="B83" s="219"/>
      <c r="C83" s="192"/>
      <c r="D83" s="193" t="s">
        <v>220</v>
      </c>
      <c r="E83" s="327"/>
      <c r="F83" s="327"/>
      <c r="G83" s="328"/>
      <c r="H83" s="329"/>
      <c r="I83" s="261"/>
      <c r="J83" s="412"/>
      <c r="K83" s="273"/>
      <c r="L83" s="273"/>
      <c r="M83" s="331"/>
      <c r="N83" s="331"/>
      <c r="O83" s="332"/>
      <c r="P83" s="276"/>
      <c r="Q83" s="333"/>
      <c r="R83" s="135"/>
    </row>
    <row r="84" spans="1:49" s="97" customFormat="1" ht="22.2" thickBot="1" x14ac:dyDescent="0.35">
      <c r="A84" s="143"/>
      <c r="B84" s="220"/>
      <c r="C84" s="192"/>
      <c r="D84" s="196" t="s">
        <v>221</v>
      </c>
      <c r="E84" s="362"/>
      <c r="F84" s="362"/>
      <c r="G84" s="385"/>
      <c r="H84" s="386"/>
      <c r="I84" s="261"/>
      <c r="J84" s="387"/>
      <c r="K84" s="283"/>
      <c r="L84" s="283"/>
      <c r="M84" s="366"/>
      <c r="N84" s="366"/>
      <c r="O84" s="388"/>
      <c r="P84" s="395"/>
      <c r="Q84" s="369"/>
      <c r="R84" s="135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</row>
    <row r="85" spans="1:49" s="94" customFormat="1" ht="22.2" thickBot="1" x14ac:dyDescent="0.35">
      <c r="A85" s="143"/>
      <c r="B85" s="157" t="s">
        <v>0</v>
      </c>
      <c r="C85" s="171" t="s">
        <v>5</v>
      </c>
      <c r="D85" s="132" t="s">
        <v>524</v>
      </c>
      <c r="E85" s="399"/>
      <c r="F85" s="400"/>
      <c r="G85" s="401"/>
      <c r="H85" s="400"/>
      <c r="I85" s="400"/>
      <c r="J85" s="413"/>
      <c r="K85" s="400"/>
      <c r="L85" s="400"/>
      <c r="M85" s="400"/>
      <c r="N85" s="400"/>
      <c r="O85" s="400"/>
      <c r="P85" s="400"/>
      <c r="Q85" s="414"/>
      <c r="R85" s="415"/>
    </row>
    <row r="86" spans="1:49" s="96" customFormat="1" ht="21.6" x14ac:dyDescent="0.3">
      <c r="A86" s="143"/>
      <c r="B86" s="188" t="s">
        <v>77</v>
      </c>
      <c r="C86" s="199" t="s">
        <v>222</v>
      </c>
      <c r="D86" s="200" t="s">
        <v>223</v>
      </c>
      <c r="E86" s="371"/>
      <c r="F86" s="371"/>
      <c r="G86" s="372"/>
      <c r="H86" s="373"/>
      <c r="I86" s="261"/>
      <c r="J86" s="374"/>
      <c r="K86" s="263" t="str" cm="1">
        <f t="array" ref="K86">IF((AND(J86:J93=1)), "Fully Mapped", "Not/ Partially Mapped")</f>
        <v>Not/ Partially Mapped</v>
      </c>
      <c r="L86" s="263">
        <f>SUM('Workings out'!I4:I11)</f>
        <v>0</v>
      </c>
      <c r="M86" s="375"/>
      <c r="N86" s="375"/>
      <c r="O86" s="376"/>
      <c r="P86" s="393"/>
      <c r="Q86" s="377"/>
      <c r="R86" s="135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</row>
    <row r="87" spans="1:49" ht="21.6" x14ac:dyDescent="0.3">
      <c r="A87" s="143"/>
      <c r="B87" s="191"/>
      <c r="C87" s="167"/>
      <c r="D87" s="201" t="s">
        <v>224</v>
      </c>
      <c r="E87" s="378"/>
      <c r="F87" s="378"/>
      <c r="G87" s="379"/>
      <c r="H87" s="380"/>
      <c r="I87" s="261"/>
      <c r="J87" s="381"/>
      <c r="K87" s="273"/>
      <c r="L87" s="273"/>
      <c r="M87" s="382"/>
      <c r="N87" s="382"/>
      <c r="O87" s="383"/>
      <c r="P87" s="394"/>
      <c r="Q87" s="384"/>
      <c r="R87" s="135"/>
    </row>
    <row r="88" spans="1:49" ht="21.6" x14ac:dyDescent="0.3">
      <c r="A88" s="143"/>
      <c r="B88" s="191"/>
      <c r="C88" s="167"/>
      <c r="D88" s="201" t="s">
        <v>225</v>
      </c>
      <c r="E88" s="378"/>
      <c r="F88" s="378"/>
      <c r="G88" s="379"/>
      <c r="H88" s="380"/>
      <c r="I88" s="261"/>
      <c r="J88" s="381"/>
      <c r="K88" s="273"/>
      <c r="L88" s="273"/>
      <c r="M88" s="382"/>
      <c r="N88" s="382"/>
      <c r="O88" s="383"/>
      <c r="P88" s="394"/>
      <c r="Q88" s="384"/>
      <c r="R88" s="135"/>
    </row>
    <row r="89" spans="1:49" ht="21.6" x14ac:dyDescent="0.3">
      <c r="A89" s="143"/>
      <c r="B89" s="191"/>
      <c r="C89" s="167"/>
      <c r="D89" s="201" t="s">
        <v>226</v>
      </c>
      <c r="E89" s="378"/>
      <c r="F89" s="378"/>
      <c r="G89" s="379"/>
      <c r="H89" s="380"/>
      <c r="I89" s="261"/>
      <c r="J89" s="381"/>
      <c r="K89" s="273"/>
      <c r="L89" s="273"/>
      <c r="M89" s="382"/>
      <c r="N89" s="382"/>
      <c r="O89" s="383"/>
      <c r="P89" s="394"/>
      <c r="Q89" s="384"/>
      <c r="R89" s="135"/>
    </row>
    <row r="90" spans="1:49" ht="21.6" x14ac:dyDescent="0.3">
      <c r="A90" s="143"/>
      <c r="B90" s="191"/>
      <c r="C90" s="167"/>
      <c r="D90" s="201" t="s">
        <v>227</v>
      </c>
      <c r="E90" s="378"/>
      <c r="F90" s="378"/>
      <c r="G90" s="379"/>
      <c r="H90" s="380"/>
      <c r="I90" s="261"/>
      <c r="J90" s="381"/>
      <c r="K90" s="273"/>
      <c r="L90" s="273"/>
      <c r="M90" s="382"/>
      <c r="N90" s="382"/>
      <c r="O90" s="383"/>
      <c r="P90" s="394"/>
      <c r="Q90" s="384"/>
      <c r="R90" s="135"/>
    </row>
    <row r="91" spans="1:49" ht="21.6" x14ac:dyDescent="0.3">
      <c r="A91" s="143"/>
      <c r="B91" s="191"/>
      <c r="C91" s="167"/>
      <c r="D91" s="221" t="s">
        <v>228</v>
      </c>
      <c r="E91" s="378"/>
      <c r="F91" s="378"/>
      <c r="G91" s="379"/>
      <c r="H91" s="380"/>
      <c r="I91" s="261"/>
      <c r="J91" s="381"/>
      <c r="K91" s="273"/>
      <c r="L91" s="273"/>
      <c r="M91" s="382"/>
      <c r="N91" s="382"/>
      <c r="O91" s="383"/>
      <c r="P91" s="394"/>
      <c r="Q91" s="384"/>
      <c r="R91" s="135"/>
    </row>
    <row r="92" spans="1:49" ht="21.6" x14ac:dyDescent="0.3">
      <c r="A92" s="143"/>
      <c r="B92" s="191"/>
      <c r="C92" s="167"/>
      <c r="D92" s="222" t="s">
        <v>229</v>
      </c>
      <c r="E92" s="378"/>
      <c r="F92" s="378"/>
      <c r="G92" s="379"/>
      <c r="H92" s="380"/>
      <c r="I92" s="261"/>
      <c r="J92" s="381"/>
      <c r="K92" s="273"/>
      <c r="L92" s="273"/>
      <c r="M92" s="382"/>
      <c r="N92" s="382"/>
      <c r="O92" s="383"/>
      <c r="P92" s="394"/>
      <c r="Q92" s="384"/>
      <c r="R92" s="135"/>
    </row>
    <row r="93" spans="1:49" s="97" customFormat="1" ht="40.200000000000003" thickBot="1" x14ac:dyDescent="0.35">
      <c r="A93" s="143"/>
      <c r="B93" s="223"/>
      <c r="C93" s="224"/>
      <c r="D93" s="221" t="s">
        <v>230</v>
      </c>
      <c r="E93" s="362"/>
      <c r="F93" s="362"/>
      <c r="G93" s="385"/>
      <c r="H93" s="386"/>
      <c r="I93" s="261"/>
      <c r="J93" s="387"/>
      <c r="K93" s="283"/>
      <c r="L93" s="273"/>
      <c r="M93" s="366"/>
      <c r="N93" s="366"/>
      <c r="O93" s="388"/>
      <c r="P93" s="395"/>
      <c r="Q93" s="369"/>
      <c r="R93" s="135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</row>
    <row r="94" spans="1:49" s="94" customFormat="1" ht="22.2" thickBot="1" x14ac:dyDescent="0.35">
      <c r="A94" s="142" t="s">
        <v>128</v>
      </c>
      <c r="B94" s="157" t="s">
        <v>0</v>
      </c>
      <c r="C94" s="172" t="s">
        <v>34</v>
      </c>
      <c r="D94" s="132" t="s">
        <v>525</v>
      </c>
      <c r="E94" s="416"/>
      <c r="F94" s="266"/>
      <c r="G94" s="417"/>
      <c r="H94" s="266"/>
      <c r="I94" s="266"/>
      <c r="J94" s="418"/>
      <c r="K94" s="266"/>
      <c r="L94" s="266"/>
      <c r="M94" s="266"/>
      <c r="N94" s="266"/>
      <c r="O94" s="266"/>
      <c r="P94" s="266"/>
      <c r="Q94" s="419"/>
      <c r="R94" s="415"/>
    </row>
    <row r="95" spans="1:49" s="96" customFormat="1" ht="43.2" customHeight="1" x14ac:dyDescent="0.3">
      <c r="A95" s="143"/>
      <c r="B95" s="218" t="s">
        <v>78</v>
      </c>
      <c r="C95" s="199" t="s">
        <v>74</v>
      </c>
      <c r="D95" s="200" t="s">
        <v>231</v>
      </c>
      <c r="E95" s="371"/>
      <c r="F95" s="371"/>
      <c r="G95" s="372"/>
      <c r="H95" s="373"/>
      <c r="I95" s="261"/>
      <c r="J95" s="374"/>
      <c r="K95" s="263" t="str" cm="1">
        <f t="array" ref="K95">IF((AND(J95:J104=1)), "Fully Mapped", "Not/ Partially Mapped")</f>
        <v>Not/ Partially Mapped</v>
      </c>
      <c r="L95" s="263">
        <f>SUM('Workings out'!J4:J13)</f>
        <v>0</v>
      </c>
      <c r="M95" s="375"/>
      <c r="N95" s="375"/>
      <c r="O95" s="376"/>
      <c r="P95" s="393"/>
      <c r="Q95" s="377"/>
      <c r="R95" s="135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</row>
    <row r="96" spans="1:49" ht="21.6" x14ac:dyDescent="0.3">
      <c r="A96" s="143"/>
      <c r="B96" s="219"/>
      <c r="C96" s="167"/>
      <c r="D96" s="201" t="s">
        <v>232</v>
      </c>
      <c r="E96" s="378"/>
      <c r="F96" s="378"/>
      <c r="G96" s="379"/>
      <c r="H96" s="380"/>
      <c r="I96" s="261"/>
      <c r="J96" s="381"/>
      <c r="K96" s="273"/>
      <c r="L96" s="273"/>
      <c r="M96" s="382"/>
      <c r="N96" s="382"/>
      <c r="O96" s="383"/>
      <c r="P96" s="394"/>
      <c r="Q96" s="384"/>
      <c r="R96" s="135"/>
    </row>
    <row r="97" spans="1:49" ht="39.6" x14ac:dyDescent="0.3">
      <c r="A97" s="143"/>
      <c r="B97" s="219"/>
      <c r="C97" s="167"/>
      <c r="D97" s="201" t="s">
        <v>233</v>
      </c>
      <c r="E97" s="378"/>
      <c r="F97" s="378"/>
      <c r="G97" s="379"/>
      <c r="H97" s="380"/>
      <c r="I97" s="261"/>
      <c r="J97" s="381"/>
      <c r="K97" s="273"/>
      <c r="L97" s="273"/>
      <c r="M97" s="382"/>
      <c r="N97" s="382"/>
      <c r="O97" s="383"/>
      <c r="P97" s="394"/>
      <c r="Q97" s="384"/>
      <c r="R97" s="135"/>
    </row>
    <row r="98" spans="1:49" ht="39.6" x14ac:dyDescent="0.3">
      <c r="A98" s="143"/>
      <c r="B98" s="219"/>
      <c r="C98" s="167"/>
      <c r="D98" s="201" t="s">
        <v>234</v>
      </c>
      <c r="E98" s="378"/>
      <c r="F98" s="378"/>
      <c r="G98" s="379"/>
      <c r="H98" s="380"/>
      <c r="I98" s="261"/>
      <c r="J98" s="381"/>
      <c r="K98" s="273"/>
      <c r="L98" s="273"/>
      <c r="M98" s="382"/>
      <c r="N98" s="382"/>
      <c r="O98" s="383"/>
      <c r="P98" s="394"/>
      <c r="Q98" s="384"/>
      <c r="R98" s="135"/>
    </row>
    <row r="99" spans="1:49" ht="39.6" x14ac:dyDescent="0.3">
      <c r="A99" s="143"/>
      <c r="B99" s="219"/>
      <c r="C99" s="167"/>
      <c r="D99" s="201" t="s">
        <v>235</v>
      </c>
      <c r="E99" s="378"/>
      <c r="F99" s="378"/>
      <c r="G99" s="379"/>
      <c r="H99" s="380"/>
      <c r="I99" s="261"/>
      <c r="J99" s="381"/>
      <c r="K99" s="273"/>
      <c r="L99" s="273"/>
      <c r="M99" s="382"/>
      <c r="N99" s="382"/>
      <c r="O99" s="383"/>
      <c r="P99" s="394"/>
      <c r="Q99" s="384"/>
      <c r="R99" s="135"/>
    </row>
    <row r="100" spans="1:49" ht="21.6" x14ac:dyDescent="0.3">
      <c r="A100" s="143"/>
      <c r="B100" s="219"/>
      <c r="C100" s="167"/>
      <c r="D100" s="221" t="s">
        <v>236</v>
      </c>
      <c r="E100" s="378"/>
      <c r="F100" s="378"/>
      <c r="G100" s="379"/>
      <c r="H100" s="380"/>
      <c r="I100" s="261"/>
      <c r="J100" s="381"/>
      <c r="K100" s="273"/>
      <c r="L100" s="273"/>
      <c r="M100" s="382"/>
      <c r="N100" s="382"/>
      <c r="O100" s="383"/>
      <c r="P100" s="394"/>
      <c r="Q100" s="384"/>
      <c r="R100" s="135"/>
    </row>
    <row r="101" spans="1:49" ht="21.6" x14ac:dyDescent="0.3">
      <c r="A101" s="143"/>
      <c r="B101" s="219"/>
      <c r="C101" s="167"/>
      <c r="D101" s="225" t="s">
        <v>237</v>
      </c>
      <c r="E101" s="378"/>
      <c r="F101" s="378"/>
      <c r="G101" s="379"/>
      <c r="H101" s="380"/>
      <c r="I101" s="261"/>
      <c r="J101" s="381"/>
      <c r="K101" s="273"/>
      <c r="L101" s="273"/>
      <c r="M101" s="382"/>
      <c r="N101" s="382"/>
      <c r="O101" s="383"/>
      <c r="P101" s="394"/>
      <c r="Q101" s="384"/>
      <c r="R101" s="135"/>
    </row>
    <row r="102" spans="1:49" ht="21.6" x14ac:dyDescent="0.3">
      <c r="A102" s="143"/>
      <c r="B102" s="219"/>
      <c r="C102" s="167"/>
      <c r="D102" s="226" t="s">
        <v>238</v>
      </c>
      <c r="E102" s="378"/>
      <c r="F102" s="378"/>
      <c r="G102" s="379"/>
      <c r="H102" s="380"/>
      <c r="I102" s="261"/>
      <c r="J102" s="381"/>
      <c r="K102" s="273"/>
      <c r="L102" s="273"/>
      <c r="M102" s="382"/>
      <c r="N102" s="382"/>
      <c r="O102" s="383"/>
      <c r="P102" s="394"/>
      <c r="Q102" s="384"/>
      <c r="R102" s="135"/>
    </row>
    <row r="103" spans="1:49" ht="21.6" x14ac:dyDescent="0.3">
      <c r="A103" s="143"/>
      <c r="B103" s="219"/>
      <c r="C103" s="167"/>
      <c r="D103" s="221" t="s">
        <v>239</v>
      </c>
      <c r="E103" s="378"/>
      <c r="F103" s="378"/>
      <c r="G103" s="379"/>
      <c r="H103" s="380"/>
      <c r="I103" s="261"/>
      <c r="J103" s="381"/>
      <c r="K103" s="273"/>
      <c r="L103" s="273"/>
      <c r="M103" s="382"/>
      <c r="N103" s="382"/>
      <c r="O103" s="383"/>
      <c r="P103" s="394"/>
      <c r="Q103" s="384"/>
      <c r="R103" s="135"/>
    </row>
    <row r="104" spans="1:49" s="97" customFormat="1" ht="22.2" thickBot="1" x14ac:dyDescent="0.35">
      <c r="A104" s="143"/>
      <c r="B104" s="227"/>
      <c r="C104" s="228"/>
      <c r="D104" s="207" t="s">
        <v>240</v>
      </c>
      <c r="E104" s="362"/>
      <c r="F104" s="362"/>
      <c r="G104" s="385"/>
      <c r="H104" s="386"/>
      <c r="I104" s="261"/>
      <c r="J104" s="387"/>
      <c r="K104" s="283"/>
      <c r="L104" s="283"/>
      <c r="M104" s="366"/>
      <c r="N104" s="366"/>
      <c r="O104" s="388"/>
      <c r="P104" s="395"/>
      <c r="Q104" s="369"/>
      <c r="R104" s="135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</row>
    <row r="105" spans="1:49" s="94" customFormat="1" ht="22.2" thickBot="1" x14ac:dyDescent="0.35">
      <c r="A105" s="143"/>
      <c r="B105" s="157" t="s">
        <v>0</v>
      </c>
      <c r="C105" s="172" t="s">
        <v>5</v>
      </c>
      <c r="D105" s="132" t="s">
        <v>524</v>
      </c>
      <c r="E105" s="389"/>
      <c r="F105" s="276"/>
      <c r="G105" s="390"/>
      <c r="H105" s="276"/>
      <c r="I105" s="276"/>
      <c r="J105" s="420"/>
      <c r="K105" s="276"/>
      <c r="L105" s="276"/>
      <c r="M105" s="276"/>
      <c r="N105" s="276"/>
      <c r="O105" s="276"/>
      <c r="P105" s="276"/>
      <c r="Q105" s="421"/>
      <c r="R105" s="415"/>
    </row>
    <row r="106" spans="1:49" s="96" customFormat="1" ht="39.6" x14ac:dyDescent="0.3">
      <c r="A106" s="143"/>
      <c r="B106" s="229" t="s">
        <v>241</v>
      </c>
      <c r="C106" s="230" t="s">
        <v>242</v>
      </c>
      <c r="D106" s="221" t="s">
        <v>243</v>
      </c>
      <c r="E106" s="371"/>
      <c r="F106" s="371"/>
      <c r="G106" s="372"/>
      <c r="H106" s="373"/>
      <c r="I106" s="261"/>
      <c r="J106" s="374"/>
      <c r="K106" s="263" t="str" cm="1">
        <f t="array" ref="K106">IF((AND(J106:J111=1)), "Fully Mapped", "Not/ Partially Mapped")</f>
        <v>Not/ Partially Mapped</v>
      </c>
      <c r="L106" s="263">
        <f>SUM('Workings out'!K4:K14)</f>
        <v>0</v>
      </c>
      <c r="M106" s="375"/>
      <c r="N106" s="375"/>
      <c r="O106" s="376"/>
      <c r="P106" s="393"/>
      <c r="Q106" s="377"/>
      <c r="R106" s="135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</row>
    <row r="107" spans="1:49" ht="21.6" x14ac:dyDescent="0.3">
      <c r="A107" s="143"/>
      <c r="B107" s="231"/>
      <c r="C107" s="192"/>
      <c r="D107" s="201" t="s">
        <v>244</v>
      </c>
      <c r="E107" s="378"/>
      <c r="F107" s="378"/>
      <c r="G107" s="379"/>
      <c r="H107" s="380"/>
      <c r="I107" s="261"/>
      <c r="J107" s="381"/>
      <c r="K107" s="273"/>
      <c r="L107" s="273"/>
      <c r="M107" s="382"/>
      <c r="N107" s="382"/>
      <c r="O107" s="383"/>
      <c r="P107" s="394"/>
      <c r="Q107" s="384"/>
      <c r="R107" s="135"/>
    </row>
    <row r="108" spans="1:49" ht="21.6" x14ac:dyDescent="0.3">
      <c r="A108" s="143"/>
      <c r="B108" s="231"/>
      <c r="C108" s="192"/>
      <c r="D108" s="201" t="s">
        <v>245</v>
      </c>
      <c r="E108" s="378"/>
      <c r="F108" s="378"/>
      <c r="G108" s="379"/>
      <c r="H108" s="380"/>
      <c r="I108" s="261"/>
      <c r="J108" s="381"/>
      <c r="K108" s="273"/>
      <c r="L108" s="273"/>
      <c r="M108" s="382"/>
      <c r="N108" s="382"/>
      <c r="O108" s="383"/>
      <c r="P108" s="394"/>
      <c r="Q108" s="384"/>
      <c r="R108" s="135"/>
    </row>
    <row r="109" spans="1:49" ht="21.6" x14ac:dyDescent="0.3">
      <c r="A109" s="143"/>
      <c r="B109" s="231"/>
      <c r="C109" s="192"/>
      <c r="D109" s="201" t="s">
        <v>246</v>
      </c>
      <c r="E109" s="378"/>
      <c r="F109" s="378"/>
      <c r="G109" s="379"/>
      <c r="H109" s="380"/>
      <c r="I109" s="261"/>
      <c r="J109" s="381"/>
      <c r="K109" s="273"/>
      <c r="L109" s="273"/>
      <c r="M109" s="382"/>
      <c r="N109" s="382"/>
      <c r="O109" s="383"/>
      <c r="P109" s="394"/>
      <c r="Q109" s="384"/>
      <c r="R109" s="135"/>
    </row>
    <row r="110" spans="1:49" ht="39.6" x14ac:dyDescent="0.3">
      <c r="A110" s="143"/>
      <c r="B110" s="231"/>
      <c r="C110" s="192"/>
      <c r="D110" s="201" t="s">
        <v>247</v>
      </c>
      <c r="E110" s="378"/>
      <c r="F110" s="378"/>
      <c r="G110" s="379"/>
      <c r="H110" s="380"/>
      <c r="I110" s="261"/>
      <c r="J110" s="381"/>
      <c r="K110" s="273"/>
      <c r="L110" s="273"/>
      <c r="M110" s="382"/>
      <c r="N110" s="382"/>
      <c r="O110" s="383"/>
      <c r="P110" s="394"/>
      <c r="Q110" s="384"/>
      <c r="R110" s="135"/>
    </row>
    <row r="111" spans="1:49" s="97" customFormat="1" ht="40.200000000000003" thickBot="1" x14ac:dyDescent="0.35">
      <c r="A111" s="143"/>
      <c r="B111" s="232"/>
      <c r="C111" s="233"/>
      <c r="D111" s="207" t="s">
        <v>248</v>
      </c>
      <c r="E111" s="362"/>
      <c r="F111" s="362"/>
      <c r="G111" s="385"/>
      <c r="H111" s="386"/>
      <c r="I111" s="261"/>
      <c r="J111" s="387"/>
      <c r="K111" s="283"/>
      <c r="L111" s="273"/>
      <c r="M111" s="366"/>
      <c r="N111" s="366"/>
      <c r="O111" s="388"/>
      <c r="P111" s="395"/>
      <c r="Q111" s="369"/>
      <c r="R111" s="135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</row>
    <row r="112" spans="1:49" s="96" customFormat="1" ht="21.6" customHeight="1" x14ac:dyDescent="0.3">
      <c r="A112" s="143"/>
      <c r="B112" s="188" t="s">
        <v>249</v>
      </c>
      <c r="C112" s="189" t="s">
        <v>250</v>
      </c>
      <c r="D112" s="190" t="s">
        <v>251</v>
      </c>
      <c r="E112" s="371"/>
      <c r="F112" s="371"/>
      <c r="G112" s="372"/>
      <c r="H112" s="373"/>
      <c r="I112" s="261"/>
      <c r="J112" s="374"/>
      <c r="K112" s="263" t="str" cm="1">
        <f t="array" ref="K112">IF((AND(J112:J116=1)), "Fully Mapped", "Not/ Partially Mapped")</f>
        <v>Not/ Partially Mapped</v>
      </c>
      <c r="L112" s="273"/>
      <c r="M112" s="375"/>
      <c r="N112" s="375"/>
      <c r="O112" s="376"/>
      <c r="P112" s="393"/>
      <c r="Q112" s="377"/>
      <c r="R112" s="135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</row>
    <row r="113" spans="1:49" ht="21.6" x14ac:dyDescent="0.3">
      <c r="A113" s="143"/>
      <c r="B113" s="191"/>
      <c r="C113" s="192"/>
      <c r="D113" s="193" t="s">
        <v>252</v>
      </c>
      <c r="E113" s="405"/>
      <c r="F113" s="405"/>
      <c r="G113" s="406"/>
      <c r="H113" s="407"/>
      <c r="I113" s="261"/>
      <c r="J113" s="403"/>
      <c r="K113" s="273"/>
      <c r="L113" s="273"/>
      <c r="M113" s="408"/>
      <c r="N113" s="408"/>
      <c r="O113" s="409"/>
      <c r="P113" s="410"/>
      <c r="Q113" s="411"/>
      <c r="R113" s="135"/>
    </row>
    <row r="114" spans="1:49" ht="21.6" x14ac:dyDescent="0.3">
      <c r="A114" s="143"/>
      <c r="B114" s="191"/>
      <c r="C114" s="192"/>
      <c r="D114" s="193" t="s">
        <v>253</v>
      </c>
      <c r="E114" s="405"/>
      <c r="F114" s="405"/>
      <c r="G114" s="406"/>
      <c r="H114" s="407"/>
      <c r="I114" s="261"/>
      <c r="J114" s="403"/>
      <c r="K114" s="273"/>
      <c r="L114" s="273"/>
      <c r="M114" s="408"/>
      <c r="N114" s="408"/>
      <c r="O114" s="409"/>
      <c r="P114" s="410"/>
      <c r="Q114" s="411"/>
      <c r="R114" s="135"/>
    </row>
    <row r="115" spans="1:49" ht="21.6" x14ac:dyDescent="0.3">
      <c r="A115" s="143"/>
      <c r="B115" s="191"/>
      <c r="C115" s="192"/>
      <c r="D115" s="193" t="s">
        <v>254</v>
      </c>
      <c r="E115" s="378"/>
      <c r="F115" s="378"/>
      <c r="G115" s="379"/>
      <c r="H115" s="380"/>
      <c r="I115" s="261"/>
      <c r="J115" s="381"/>
      <c r="K115" s="273"/>
      <c r="L115" s="273"/>
      <c r="M115" s="382"/>
      <c r="N115" s="382"/>
      <c r="O115" s="383"/>
      <c r="P115" s="394"/>
      <c r="Q115" s="384"/>
      <c r="R115" s="135"/>
    </row>
    <row r="116" spans="1:49" ht="22.2" thickBot="1" x14ac:dyDescent="0.35">
      <c r="A116" s="144"/>
      <c r="B116" s="194"/>
      <c r="C116" s="195"/>
      <c r="D116" s="196" t="s">
        <v>255</v>
      </c>
      <c r="E116" s="422"/>
      <c r="F116" s="422"/>
      <c r="G116" s="423"/>
      <c r="H116" s="424"/>
      <c r="I116" s="261"/>
      <c r="J116" s="425"/>
      <c r="K116" s="273"/>
      <c r="L116" s="283"/>
      <c r="M116" s="426"/>
      <c r="N116" s="426"/>
      <c r="O116" s="427"/>
      <c r="P116" s="428"/>
      <c r="Q116" s="429"/>
      <c r="R116" s="135"/>
    </row>
    <row r="117" spans="1:49" s="94" customFormat="1" ht="22.2" thickBot="1" x14ac:dyDescent="0.35">
      <c r="A117" s="236" t="s">
        <v>129</v>
      </c>
      <c r="B117" s="235" t="s">
        <v>0</v>
      </c>
      <c r="C117" s="173" t="s">
        <v>34</v>
      </c>
      <c r="D117" s="132" t="s">
        <v>525</v>
      </c>
      <c r="E117" s="416"/>
      <c r="F117" s="266"/>
      <c r="G117" s="417"/>
      <c r="H117" s="266"/>
      <c r="I117" s="266"/>
      <c r="J117" s="418"/>
      <c r="K117" s="266"/>
      <c r="L117" s="266"/>
      <c r="M117" s="266"/>
      <c r="N117" s="266"/>
      <c r="O117" s="266"/>
      <c r="P117" s="266"/>
      <c r="Q117" s="419"/>
      <c r="R117" s="415"/>
    </row>
    <row r="118" spans="1:49" s="96" customFormat="1" ht="43.2" customHeight="1" x14ac:dyDescent="0.3">
      <c r="A118" s="237"/>
      <c r="B118" s="188" t="s">
        <v>79</v>
      </c>
      <c r="C118" s="199" t="s">
        <v>256</v>
      </c>
      <c r="D118" s="200" t="s">
        <v>257</v>
      </c>
      <c r="E118" s="371"/>
      <c r="F118" s="371"/>
      <c r="G118" s="372"/>
      <c r="H118" s="373"/>
      <c r="I118" s="261"/>
      <c r="J118" s="374"/>
      <c r="K118" s="263" t="str" cm="1">
        <f t="array" ref="K118">IF((AND(J118:J124=1)), "Fully Mapped", "Not/ Partially Mapped")</f>
        <v>Not/ Partially Mapped</v>
      </c>
      <c r="L118" s="263">
        <f>SUM('Workings out'!L4:L15)</f>
        <v>0</v>
      </c>
      <c r="M118" s="375"/>
      <c r="N118" s="375"/>
      <c r="O118" s="376"/>
      <c r="P118" s="393"/>
      <c r="Q118" s="377"/>
      <c r="R118" s="135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</row>
    <row r="119" spans="1:49" ht="39.6" x14ac:dyDescent="0.3">
      <c r="A119" s="237"/>
      <c r="B119" s="191"/>
      <c r="C119" s="167"/>
      <c r="D119" s="201" t="s">
        <v>258</v>
      </c>
      <c r="E119" s="378"/>
      <c r="F119" s="378"/>
      <c r="G119" s="379"/>
      <c r="H119" s="380"/>
      <c r="I119" s="261"/>
      <c r="J119" s="381"/>
      <c r="K119" s="273"/>
      <c r="L119" s="273"/>
      <c r="M119" s="382"/>
      <c r="N119" s="382"/>
      <c r="O119" s="383"/>
      <c r="P119" s="394"/>
      <c r="Q119" s="384"/>
      <c r="R119" s="135"/>
    </row>
    <row r="120" spans="1:49" ht="21.6" x14ac:dyDescent="0.3">
      <c r="A120" s="237"/>
      <c r="B120" s="191"/>
      <c r="C120" s="167"/>
      <c r="D120" s="201" t="s">
        <v>259</v>
      </c>
      <c r="E120" s="378"/>
      <c r="F120" s="378"/>
      <c r="G120" s="379"/>
      <c r="H120" s="380"/>
      <c r="I120" s="261"/>
      <c r="J120" s="381"/>
      <c r="K120" s="273"/>
      <c r="L120" s="273"/>
      <c r="M120" s="382"/>
      <c r="N120" s="382"/>
      <c r="O120" s="383"/>
      <c r="P120" s="394"/>
      <c r="Q120" s="384"/>
      <c r="R120" s="135"/>
    </row>
    <row r="121" spans="1:49" ht="39.6" x14ac:dyDescent="0.3">
      <c r="A121" s="237"/>
      <c r="B121" s="191"/>
      <c r="C121" s="167"/>
      <c r="D121" s="201" t="s">
        <v>260</v>
      </c>
      <c r="E121" s="378"/>
      <c r="F121" s="378"/>
      <c r="G121" s="379"/>
      <c r="H121" s="380"/>
      <c r="I121" s="261"/>
      <c r="J121" s="381"/>
      <c r="K121" s="273"/>
      <c r="L121" s="273"/>
      <c r="M121" s="382"/>
      <c r="N121" s="382"/>
      <c r="O121" s="383"/>
      <c r="P121" s="394"/>
      <c r="Q121" s="384"/>
      <c r="R121" s="135"/>
    </row>
    <row r="122" spans="1:49" ht="21.6" x14ac:dyDescent="0.3">
      <c r="A122" s="237"/>
      <c r="B122" s="191"/>
      <c r="C122" s="167"/>
      <c r="D122" s="201" t="s">
        <v>261</v>
      </c>
      <c r="E122" s="378"/>
      <c r="F122" s="378"/>
      <c r="G122" s="379"/>
      <c r="H122" s="380"/>
      <c r="I122" s="261"/>
      <c r="J122" s="381"/>
      <c r="K122" s="273"/>
      <c r="L122" s="273"/>
      <c r="M122" s="382"/>
      <c r="N122" s="382"/>
      <c r="O122" s="383"/>
      <c r="P122" s="394"/>
      <c r="Q122" s="384"/>
      <c r="R122" s="135"/>
    </row>
    <row r="123" spans="1:49" ht="21.6" x14ac:dyDescent="0.3">
      <c r="A123" s="237"/>
      <c r="B123" s="191"/>
      <c r="C123" s="167"/>
      <c r="D123" s="221" t="s">
        <v>262</v>
      </c>
      <c r="E123" s="378"/>
      <c r="F123" s="378"/>
      <c r="G123" s="379"/>
      <c r="H123" s="380"/>
      <c r="I123" s="261"/>
      <c r="J123" s="381"/>
      <c r="K123" s="273"/>
      <c r="L123" s="273"/>
      <c r="M123" s="382"/>
      <c r="N123" s="382"/>
      <c r="O123" s="383"/>
      <c r="P123" s="394"/>
      <c r="Q123" s="384"/>
      <c r="R123" s="135"/>
    </row>
    <row r="124" spans="1:49" ht="22.2" thickBot="1" x14ac:dyDescent="0.35">
      <c r="A124" s="237"/>
      <c r="B124" s="223"/>
      <c r="C124" s="224"/>
      <c r="D124" s="234" t="s">
        <v>263</v>
      </c>
      <c r="E124" s="378"/>
      <c r="F124" s="378"/>
      <c r="G124" s="379"/>
      <c r="H124" s="380"/>
      <c r="I124" s="261"/>
      <c r="J124" s="381"/>
      <c r="K124" s="273"/>
      <c r="L124" s="273"/>
      <c r="M124" s="382"/>
      <c r="N124" s="382"/>
      <c r="O124" s="383"/>
      <c r="P124" s="394"/>
      <c r="Q124" s="384"/>
      <c r="R124" s="135"/>
    </row>
    <row r="125" spans="1:49" s="96" customFormat="1" ht="21.6" customHeight="1" x14ac:dyDescent="0.3">
      <c r="A125" s="237"/>
      <c r="B125" s="188" t="s">
        <v>80</v>
      </c>
      <c r="C125" s="189" t="s">
        <v>264</v>
      </c>
      <c r="D125" s="190" t="s">
        <v>265</v>
      </c>
      <c r="E125" s="371"/>
      <c r="F125" s="371"/>
      <c r="G125" s="372"/>
      <c r="H125" s="373"/>
      <c r="I125" s="261"/>
      <c r="J125" s="374"/>
      <c r="K125" s="263" t="str" cm="1">
        <f t="array" ref="K125">IF((AND(J125:J129=1)), "Fully Mapped", "Not/ Partially Mapped")</f>
        <v>Not/ Partially Mapped</v>
      </c>
      <c r="L125" s="273"/>
      <c r="M125" s="375"/>
      <c r="N125" s="375"/>
      <c r="O125" s="376"/>
      <c r="P125" s="393"/>
      <c r="Q125" s="377"/>
      <c r="R125" s="135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</row>
    <row r="126" spans="1:49" ht="39.6" x14ac:dyDescent="0.3">
      <c r="A126" s="237"/>
      <c r="B126" s="191"/>
      <c r="C126" s="192"/>
      <c r="D126" s="193" t="s">
        <v>266</v>
      </c>
      <c r="E126" s="405"/>
      <c r="F126" s="405"/>
      <c r="G126" s="406"/>
      <c r="H126" s="407"/>
      <c r="I126" s="261"/>
      <c r="J126" s="403"/>
      <c r="K126" s="273"/>
      <c r="L126" s="273"/>
      <c r="M126" s="408"/>
      <c r="N126" s="408"/>
      <c r="O126" s="409"/>
      <c r="P126" s="410"/>
      <c r="Q126" s="411"/>
      <c r="R126" s="135"/>
    </row>
    <row r="127" spans="1:49" ht="21.6" x14ac:dyDescent="0.3">
      <c r="A127" s="237"/>
      <c r="B127" s="191"/>
      <c r="C127" s="192"/>
      <c r="D127" s="193" t="s">
        <v>267</v>
      </c>
      <c r="E127" s="378"/>
      <c r="F127" s="378"/>
      <c r="G127" s="379"/>
      <c r="H127" s="380"/>
      <c r="I127" s="261"/>
      <c r="J127" s="381"/>
      <c r="K127" s="273"/>
      <c r="L127" s="273"/>
      <c r="M127" s="382"/>
      <c r="N127" s="382"/>
      <c r="O127" s="383"/>
      <c r="P127" s="394"/>
      <c r="Q127" s="384"/>
      <c r="R127" s="135"/>
    </row>
    <row r="128" spans="1:49" ht="21.6" x14ac:dyDescent="0.3">
      <c r="A128" s="237"/>
      <c r="B128" s="191"/>
      <c r="C128" s="192"/>
      <c r="D128" s="193" t="s">
        <v>268</v>
      </c>
      <c r="E128" s="378"/>
      <c r="F128" s="378"/>
      <c r="G128" s="379"/>
      <c r="H128" s="380"/>
      <c r="I128" s="261"/>
      <c r="J128" s="381"/>
      <c r="K128" s="273"/>
      <c r="L128" s="273"/>
      <c r="M128" s="382"/>
      <c r="N128" s="382"/>
      <c r="O128" s="383"/>
      <c r="P128" s="394"/>
      <c r="Q128" s="384"/>
      <c r="R128" s="135"/>
    </row>
    <row r="129" spans="1:49" s="97" customFormat="1" ht="22.2" thickBot="1" x14ac:dyDescent="0.35">
      <c r="A129" s="238"/>
      <c r="B129" s="194"/>
      <c r="C129" s="195"/>
      <c r="D129" s="196" t="s">
        <v>269</v>
      </c>
      <c r="E129" s="362"/>
      <c r="F129" s="362"/>
      <c r="G129" s="385"/>
      <c r="H129" s="386"/>
      <c r="I129" s="261"/>
      <c r="J129" s="387"/>
      <c r="K129" s="283"/>
      <c r="L129" s="283"/>
      <c r="M129" s="366"/>
      <c r="N129" s="366"/>
      <c r="O129" s="388"/>
      <c r="P129" s="395"/>
      <c r="Q129" s="369"/>
      <c r="R129" s="135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</row>
    <row r="130" spans="1:49" ht="22.2" thickBot="1" x14ac:dyDescent="0.35">
      <c r="A130" s="142"/>
      <c r="B130" s="160" t="s">
        <v>0</v>
      </c>
      <c r="C130" s="174" t="s">
        <v>34</v>
      </c>
      <c r="D130" s="132" t="s">
        <v>525</v>
      </c>
      <c r="E130" s="430"/>
      <c r="F130" s="286"/>
      <c r="G130" s="431"/>
      <c r="H130" s="286"/>
      <c r="I130" s="286"/>
      <c r="J130" s="432"/>
      <c r="K130" s="286"/>
      <c r="L130" s="286"/>
      <c r="M130" s="286"/>
      <c r="N130" s="286"/>
      <c r="O130" s="286"/>
      <c r="P130" s="286"/>
      <c r="Q130" s="433"/>
      <c r="R130" s="135"/>
    </row>
    <row r="131" spans="1:49" s="96" customFormat="1" ht="21.6" customHeight="1" x14ac:dyDescent="0.3">
      <c r="A131" s="143"/>
      <c r="B131" s="188" t="s">
        <v>81</v>
      </c>
      <c r="C131" s="199" t="s">
        <v>270</v>
      </c>
      <c r="D131" s="200" t="s">
        <v>271</v>
      </c>
      <c r="E131" s="371"/>
      <c r="F131" s="371"/>
      <c r="G131" s="372"/>
      <c r="H131" s="373"/>
      <c r="I131" s="261"/>
      <c r="J131" s="374"/>
      <c r="K131" s="263" t="str" cm="1">
        <f t="array" ref="K131">IF((AND(J131:J138=1)), "Fully Mapped", "Not/ Partially Mapped")</f>
        <v>Not/ Partially Mapped</v>
      </c>
      <c r="L131" s="263">
        <f>SUM('Workings out'!M4:M11)</f>
        <v>0</v>
      </c>
      <c r="M131" s="375"/>
      <c r="N131" s="375"/>
      <c r="O131" s="376"/>
      <c r="P131" s="393"/>
      <c r="Q131" s="377"/>
      <c r="R131" s="135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</row>
    <row r="132" spans="1:49" ht="21.6" x14ac:dyDescent="0.3">
      <c r="A132" s="143"/>
      <c r="B132" s="191"/>
      <c r="C132" s="167"/>
      <c r="D132" s="201" t="s">
        <v>272</v>
      </c>
      <c r="E132" s="405"/>
      <c r="F132" s="405"/>
      <c r="G132" s="406"/>
      <c r="H132" s="407"/>
      <c r="I132" s="261"/>
      <c r="J132" s="403"/>
      <c r="K132" s="273"/>
      <c r="L132" s="273"/>
      <c r="M132" s="408"/>
      <c r="N132" s="408"/>
      <c r="O132" s="409"/>
      <c r="P132" s="410"/>
      <c r="Q132" s="411"/>
      <c r="R132" s="135"/>
    </row>
    <row r="133" spans="1:49" ht="21.6" x14ac:dyDescent="0.3">
      <c r="A133" s="143"/>
      <c r="B133" s="191"/>
      <c r="C133" s="167"/>
      <c r="D133" s="201" t="s">
        <v>273</v>
      </c>
      <c r="E133" s="405"/>
      <c r="F133" s="405"/>
      <c r="G133" s="406"/>
      <c r="H133" s="407"/>
      <c r="I133" s="261"/>
      <c r="J133" s="403"/>
      <c r="K133" s="273"/>
      <c r="L133" s="273"/>
      <c r="M133" s="408"/>
      <c r="N133" s="408"/>
      <c r="O133" s="409"/>
      <c r="P133" s="410"/>
      <c r="Q133" s="411"/>
      <c r="R133" s="135"/>
    </row>
    <row r="134" spans="1:49" ht="21.6" x14ac:dyDescent="0.3">
      <c r="A134" s="143"/>
      <c r="B134" s="191"/>
      <c r="C134" s="167"/>
      <c r="D134" s="201" t="s">
        <v>274</v>
      </c>
      <c r="E134" s="405"/>
      <c r="F134" s="405"/>
      <c r="G134" s="406"/>
      <c r="H134" s="407"/>
      <c r="I134" s="261"/>
      <c r="J134" s="403"/>
      <c r="K134" s="273"/>
      <c r="L134" s="273"/>
      <c r="M134" s="408"/>
      <c r="N134" s="408"/>
      <c r="O134" s="409"/>
      <c r="P134" s="410"/>
      <c r="Q134" s="411"/>
      <c r="R134" s="135"/>
    </row>
    <row r="135" spans="1:49" ht="21.6" x14ac:dyDescent="0.3">
      <c r="A135" s="143"/>
      <c r="B135" s="191"/>
      <c r="C135" s="167"/>
      <c r="D135" s="201" t="s">
        <v>275</v>
      </c>
      <c r="E135" s="405"/>
      <c r="F135" s="405"/>
      <c r="G135" s="406"/>
      <c r="H135" s="407"/>
      <c r="I135" s="261"/>
      <c r="J135" s="403"/>
      <c r="K135" s="273"/>
      <c r="L135" s="273"/>
      <c r="M135" s="408"/>
      <c r="N135" s="408"/>
      <c r="O135" s="409"/>
      <c r="P135" s="410"/>
      <c r="Q135" s="411"/>
      <c r="R135" s="135"/>
    </row>
    <row r="136" spans="1:49" ht="21.6" x14ac:dyDescent="0.3">
      <c r="A136" s="143"/>
      <c r="B136" s="191"/>
      <c r="C136" s="167"/>
      <c r="D136" s="221" t="s">
        <v>276</v>
      </c>
      <c r="E136" s="378"/>
      <c r="F136" s="378"/>
      <c r="G136" s="379"/>
      <c r="H136" s="380"/>
      <c r="I136" s="261"/>
      <c r="J136" s="381"/>
      <c r="K136" s="273"/>
      <c r="L136" s="273"/>
      <c r="M136" s="382"/>
      <c r="N136" s="382"/>
      <c r="O136" s="383"/>
      <c r="P136" s="394"/>
      <c r="Q136" s="384"/>
      <c r="R136" s="135"/>
    </row>
    <row r="137" spans="1:49" ht="39.6" x14ac:dyDescent="0.3">
      <c r="A137" s="143"/>
      <c r="B137" s="191"/>
      <c r="C137" s="167"/>
      <c r="D137" s="222" t="s">
        <v>277</v>
      </c>
      <c r="E137" s="378"/>
      <c r="F137" s="378"/>
      <c r="G137" s="379"/>
      <c r="H137" s="380"/>
      <c r="I137" s="261"/>
      <c r="J137" s="381"/>
      <c r="K137" s="273"/>
      <c r="L137" s="273"/>
      <c r="M137" s="382"/>
      <c r="N137" s="382"/>
      <c r="O137" s="383"/>
      <c r="P137" s="394"/>
      <c r="Q137" s="384"/>
      <c r="R137" s="135"/>
    </row>
    <row r="138" spans="1:49" s="97" customFormat="1" ht="22.2" thickBot="1" x14ac:dyDescent="0.35">
      <c r="A138" s="143"/>
      <c r="B138" s="223"/>
      <c r="C138" s="224"/>
      <c r="D138" s="221" t="s">
        <v>278</v>
      </c>
      <c r="E138" s="362"/>
      <c r="F138" s="362"/>
      <c r="G138" s="385"/>
      <c r="H138" s="386"/>
      <c r="I138" s="261"/>
      <c r="J138" s="387"/>
      <c r="K138" s="283"/>
      <c r="L138" s="273"/>
      <c r="M138" s="366"/>
      <c r="N138" s="366"/>
      <c r="O138" s="388"/>
      <c r="P138" s="395"/>
      <c r="Q138" s="369"/>
      <c r="R138" s="135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</row>
    <row r="139" spans="1:49" ht="22.2" thickBot="1" x14ac:dyDescent="0.35">
      <c r="A139" s="143"/>
      <c r="B139" s="161" t="s">
        <v>0</v>
      </c>
      <c r="C139" s="175" t="s">
        <v>5</v>
      </c>
      <c r="D139" s="132" t="s">
        <v>524</v>
      </c>
      <c r="E139" s="416"/>
      <c r="F139" s="266"/>
      <c r="G139" s="417"/>
      <c r="H139" s="266"/>
      <c r="I139" s="266"/>
      <c r="J139" s="418"/>
      <c r="K139" s="266"/>
      <c r="L139" s="266"/>
      <c r="M139" s="266"/>
      <c r="N139" s="266"/>
      <c r="O139" s="266"/>
      <c r="P139" s="266"/>
      <c r="Q139" s="419"/>
      <c r="R139" s="135"/>
    </row>
    <row r="140" spans="1:49" s="96" customFormat="1" ht="21.6" customHeight="1" x14ac:dyDescent="0.3">
      <c r="A140" s="143"/>
      <c r="B140" s="188" t="s">
        <v>82</v>
      </c>
      <c r="C140" s="189" t="s">
        <v>279</v>
      </c>
      <c r="D140" s="239" t="s">
        <v>280</v>
      </c>
      <c r="E140" s="371"/>
      <c r="F140" s="371"/>
      <c r="G140" s="372"/>
      <c r="H140" s="373"/>
      <c r="I140" s="261"/>
      <c r="J140" s="374"/>
      <c r="K140" s="263" t="str" cm="1">
        <f t="array" ref="K140">IF((AND(J140:J141=1)), "Fully Mapped", "Not/ Partially Mapped")</f>
        <v>Not/ Partially Mapped</v>
      </c>
      <c r="L140" s="263">
        <f>SUM('Workings out'!N4:N13)</f>
        <v>0</v>
      </c>
      <c r="M140" s="375"/>
      <c r="N140" s="375"/>
      <c r="O140" s="376"/>
      <c r="P140" s="393"/>
      <c r="Q140" s="377"/>
      <c r="R140" s="135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</row>
    <row r="141" spans="1:49" ht="40.200000000000003" thickBot="1" x14ac:dyDescent="0.35">
      <c r="A141" s="143"/>
      <c r="B141" s="240"/>
      <c r="C141" s="233"/>
      <c r="D141" s="241" t="s">
        <v>281</v>
      </c>
      <c r="E141" s="378"/>
      <c r="F141" s="378"/>
      <c r="G141" s="379"/>
      <c r="H141" s="380"/>
      <c r="I141" s="261"/>
      <c r="J141" s="381"/>
      <c r="K141" s="273"/>
      <c r="L141" s="273"/>
      <c r="M141" s="382"/>
      <c r="N141" s="382"/>
      <c r="O141" s="383"/>
      <c r="P141" s="394"/>
      <c r="Q141" s="384"/>
      <c r="R141" s="135"/>
    </row>
    <row r="142" spans="1:49" s="96" customFormat="1" ht="21.6" customHeight="1" x14ac:dyDescent="0.3">
      <c r="A142" s="143"/>
      <c r="B142" s="188" t="s">
        <v>83</v>
      </c>
      <c r="C142" s="189" t="s">
        <v>282</v>
      </c>
      <c r="D142" s="190" t="s">
        <v>283</v>
      </c>
      <c r="E142" s="371"/>
      <c r="F142" s="371"/>
      <c r="G142" s="372"/>
      <c r="H142" s="373"/>
      <c r="I142" s="261"/>
      <c r="J142" s="374"/>
      <c r="K142" s="263" t="str" cm="1">
        <f t="array" ref="K142">IF((AND(J142:J145=1)), "Fully Mapped", "Not/ Partially Mapped")</f>
        <v>Not/ Partially Mapped</v>
      </c>
      <c r="L142" s="273"/>
      <c r="M142" s="375"/>
      <c r="N142" s="375"/>
      <c r="O142" s="376"/>
      <c r="P142" s="393"/>
      <c r="Q142" s="377"/>
      <c r="R142" s="135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</row>
    <row r="143" spans="1:49" ht="39.6" x14ac:dyDescent="0.3">
      <c r="A143" s="143"/>
      <c r="B143" s="191"/>
      <c r="C143" s="192"/>
      <c r="D143" s="193" t="s">
        <v>284</v>
      </c>
      <c r="E143" s="327"/>
      <c r="F143" s="327"/>
      <c r="G143" s="328"/>
      <c r="H143" s="329"/>
      <c r="I143" s="261"/>
      <c r="J143" s="412"/>
      <c r="K143" s="273"/>
      <c r="L143" s="273"/>
      <c r="M143" s="331"/>
      <c r="N143" s="331"/>
      <c r="O143" s="332"/>
      <c r="P143" s="276"/>
      <c r="Q143" s="333"/>
      <c r="R143" s="135"/>
    </row>
    <row r="144" spans="1:49" ht="21.6" x14ac:dyDescent="0.3">
      <c r="A144" s="143"/>
      <c r="B144" s="191"/>
      <c r="C144" s="192"/>
      <c r="D144" s="193" t="s">
        <v>285</v>
      </c>
      <c r="E144" s="327"/>
      <c r="F144" s="327"/>
      <c r="G144" s="328"/>
      <c r="H144" s="329"/>
      <c r="I144" s="261"/>
      <c r="J144" s="412"/>
      <c r="K144" s="273"/>
      <c r="L144" s="273"/>
      <c r="M144" s="331"/>
      <c r="N144" s="331"/>
      <c r="O144" s="332"/>
      <c r="P144" s="276"/>
      <c r="Q144" s="333"/>
      <c r="R144" s="135"/>
    </row>
    <row r="145" spans="1:49" s="97" customFormat="1" ht="22.2" thickBot="1" x14ac:dyDescent="0.35">
      <c r="A145" s="143"/>
      <c r="B145" s="191"/>
      <c r="C145" s="192"/>
      <c r="D145" s="196" t="s">
        <v>286</v>
      </c>
      <c r="E145" s="362"/>
      <c r="F145" s="362"/>
      <c r="G145" s="385"/>
      <c r="H145" s="386"/>
      <c r="I145" s="261"/>
      <c r="J145" s="387"/>
      <c r="K145" s="283"/>
      <c r="L145" s="273"/>
      <c r="M145" s="366"/>
      <c r="N145" s="366"/>
      <c r="O145" s="388"/>
      <c r="P145" s="395"/>
      <c r="Q145" s="369"/>
      <c r="R145" s="135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</row>
    <row r="146" spans="1:49" s="96" customFormat="1" ht="43.2" customHeight="1" x14ac:dyDescent="0.3">
      <c r="A146" s="143"/>
      <c r="B146" s="188" t="s">
        <v>287</v>
      </c>
      <c r="C146" s="189" t="s">
        <v>288</v>
      </c>
      <c r="D146" s="190" t="s">
        <v>289</v>
      </c>
      <c r="E146" s="371"/>
      <c r="F146" s="371"/>
      <c r="G146" s="372"/>
      <c r="H146" s="373"/>
      <c r="I146" s="261"/>
      <c r="J146" s="374"/>
      <c r="K146" s="263" t="str" cm="1">
        <f t="array" ref="K146">IF((AND(J146:J149=1)), "Fully Mapped", "Not/ Partially Mapped")</f>
        <v>Not/ Partially Mapped</v>
      </c>
      <c r="L146" s="273"/>
      <c r="M146" s="375"/>
      <c r="N146" s="375"/>
      <c r="O146" s="376"/>
      <c r="P146" s="393"/>
      <c r="Q146" s="377"/>
      <c r="R146" s="135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</row>
    <row r="147" spans="1:49" ht="39.6" x14ac:dyDescent="0.3">
      <c r="A147" s="143"/>
      <c r="B147" s="191"/>
      <c r="C147" s="192"/>
      <c r="D147" s="193" t="s">
        <v>290</v>
      </c>
      <c r="E147" s="327"/>
      <c r="F147" s="327"/>
      <c r="G147" s="328"/>
      <c r="H147" s="329"/>
      <c r="I147" s="261"/>
      <c r="J147" s="412"/>
      <c r="K147" s="273"/>
      <c r="L147" s="273"/>
      <c r="M147" s="331"/>
      <c r="N147" s="331"/>
      <c r="O147" s="332"/>
      <c r="P147" s="276"/>
      <c r="Q147" s="333"/>
      <c r="R147" s="135"/>
    </row>
    <row r="148" spans="1:49" ht="39.6" x14ac:dyDescent="0.3">
      <c r="A148" s="143"/>
      <c r="B148" s="191"/>
      <c r="C148" s="192"/>
      <c r="D148" s="193" t="s">
        <v>291</v>
      </c>
      <c r="E148" s="327"/>
      <c r="F148" s="327"/>
      <c r="G148" s="328"/>
      <c r="H148" s="329"/>
      <c r="I148" s="261"/>
      <c r="J148" s="412"/>
      <c r="K148" s="273"/>
      <c r="L148" s="273"/>
      <c r="M148" s="331"/>
      <c r="N148" s="331"/>
      <c r="O148" s="332"/>
      <c r="P148" s="276"/>
      <c r="Q148" s="333"/>
      <c r="R148" s="135"/>
    </row>
    <row r="149" spans="1:49" s="97" customFormat="1" ht="40.200000000000003" thickBot="1" x14ac:dyDescent="0.35">
      <c r="A149" s="144"/>
      <c r="B149" s="191"/>
      <c r="C149" s="242"/>
      <c r="D149" s="196" t="s">
        <v>292</v>
      </c>
      <c r="E149" s="362"/>
      <c r="F149" s="362"/>
      <c r="G149" s="385"/>
      <c r="H149" s="386"/>
      <c r="I149" s="261"/>
      <c r="J149" s="387"/>
      <c r="K149" s="283"/>
      <c r="L149" s="283"/>
      <c r="M149" s="366"/>
      <c r="N149" s="366"/>
      <c r="O149" s="388"/>
      <c r="P149" s="395"/>
      <c r="Q149" s="369"/>
      <c r="R149" s="135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</row>
    <row r="150" spans="1:49" ht="22.2" thickBot="1" x14ac:dyDescent="0.35">
      <c r="A150" s="145" t="s">
        <v>130</v>
      </c>
      <c r="B150" s="154" t="s">
        <v>0</v>
      </c>
      <c r="C150" s="176" t="s">
        <v>34</v>
      </c>
      <c r="D150" s="132" t="s">
        <v>525</v>
      </c>
      <c r="E150" s="416"/>
      <c r="F150" s="266"/>
      <c r="G150" s="417"/>
      <c r="H150" s="266"/>
      <c r="I150" s="266"/>
      <c r="J150" s="418"/>
      <c r="K150" s="266"/>
      <c r="L150" s="266"/>
      <c r="M150" s="266"/>
      <c r="N150" s="266"/>
      <c r="O150" s="266"/>
      <c r="P150" s="266"/>
      <c r="Q150" s="419"/>
      <c r="R150" s="135"/>
    </row>
    <row r="151" spans="1:49" s="96" customFormat="1" ht="21.6" customHeight="1" x14ac:dyDescent="0.3">
      <c r="A151" s="139"/>
      <c r="B151" s="188" t="s">
        <v>84</v>
      </c>
      <c r="C151" s="189" t="s">
        <v>293</v>
      </c>
      <c r="D151" s="190" t="s">
        <v>294</v>
      </c>
      <c r="E151" s="371"/>
      <c r="F151" s="371"/>
      <c r="G151" s="372"/>
      <c r="H151" s="373"/>
      <c r="I151" s="261"/>
      <c r="J151" s="374"/>
      <c r="K151" s="263" t="str" cm="1">
        <f t="array" ref="K151">IF((AND(J151:J153=1)), "Fully Mapped", "Not/ Partially Mapped")</f>
        <v>Not/ Partially Mapped</v>
      </c>
      <c r="L151" s="263">
        <f>SUM('Workings out'!O4:O14)</f>
        <v>0</v>
      </c>
      <c r="M151" s="375"/>
      <c r="N151" s="375"/>
      <c r="O151" s="376"/>
      <c r="P151" s="393"/>
      <c r="Q151" s="377"/>
      <c r="R151" s="135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</row>
    <row r="152" spans="1:49" ht="21.6" x14ac:dyDescent="0.3">
      <c r="A152" s="139"/>
      <c r="B152" s="191"/>
      <c r="C152" s="192"/>
      <c r="D152" s="193" t="s">
        <v>295</v>
      </c>
      <c r="E152" s="378"/>
      <c r="F152" s="378"/>
      <c r="G152" s="379"/>
      <c r="H152" s="380"/>
      <c r="I152" s="261"/>
      <c r="J152" s="381"/>
      <c r="K152" s="273"/>
      <c r="L152" s="273"/>
      <c r="M152" s="382"/>
      <c r="N152" s="382"/>
      <c r="O152" s="383"/>
      <c r="P152" s="394"/>
      <c r="Q152" s="384"/>
      <c r="R152" s="135"/>
    </row>
    <row r="153" spans="1:49" ht="22.2" thickBot="1" x14ac:dyDescent="0.35">
      <c r="A153" s="139"/>
      <c r="B153" s="191"/>
      <c r="C153" s="242"/>
      <c r="D153" s="193" t="s">
        <v>296</v>
      </c>
      <c r="E153" s="378"/>
      <c r="F153" s="378"/>
      <c r="G153" s="379"/>
      <c r="H153" s="380"/>
      <c r="I153" s="261"/>
      <c r="J153" s="381"/>
      <c r="K153" s="273"/>
      <c r="L153" s="273"/>
      <c r="M153" s="382"/>
      <c r="N153" s="382"/>
      <c r="O153" s="383"/>
      <c r="P153" s="394"/>
      <c r="Q153" s="384"/>
      <c r="R153" s="135"/>
    </row>
    <row r="154" spans="1:49" s="96" customFormat="1" ht="43.2" customHeight="1" x14ac:dyDescent="0.3">
      <c r="A154" s="139"/>
      <c r="B154" s="188" t="s">
        <v>85</v>
      </c>
      <c r="C154" s="189" t="s">
        <v>297</v>
      </c>
      <c r="D154" s="190" t="s">
        <v>298</v>
      </c>
      <c r="E154" s="371"/>
      <c r="F154" s="371"/>
      <c r="G154" s="372"/>
      <c r="H154" s="373"/>
      <c r="I154" s="261"/>
      <c r="J154" s="374"/>
      <c r="K154" s="263" t="str" cm="1">
        <f t="array" ref="K154">IF((AND(J154:J157=1)), "Fully Mapped", "Not/ Partially Mapped")</f>
        <v>Not/ Partially Mapped</v>
      </c>
      <c r="L154" s="273"/>
      <c r="M154" s="375"/>
      <c r="N154" s="375"/>
      <c r="O154" s="376"/>
      <c r="P154" s="393"/>
      <c r="Q154" s="377"/>
      <c r="R154" s="135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</row>
    <row r="155" spans="1:49" ht="39.6" x14ac:dyDescent="0.3">
      <c r="A155" s="139"/>
      <c r="B155" s="191"/>
      <c r="C155" s="192"/>
      <c r="D155" s="193" t="s">
        <v>299</v>
      </c>
      <c r="E155" s="378"/>
      <c r="F155" s="378"/>
      <c r="G155" s="379"/>
      <c r="H155" s="380"/>
      <c r="I155" s="261"/>
      <c r="J155" s="381"/>
      <c r="K155" s="273"/>
      <c r="L155" s="273"/>
      <c r="M155" s="382"/>
      <c r="N155" s="382"/>
      <c r="O155" s="383"/>
      <c r="P155" s="394"/>
      <c r="Q155" s="384"/>
      <c r="R155" s="135"/>
    </row>
    <row r="156" spans="1:49" ht="39.6" x14ac:dyDescent="0.3">
      <c r="A156" s="139"/>
      <c r="B156" s="191"/>
      <c r="C156" s="192"/>
      <c r="D156" s="193" t="s">
        <v>300</v>
      </c>
      <c r="E156" s="378"/>
      <c r="F156" s="378"/>
      <c r="G156" s="379"/>
      <c r="H156" s="380"/>
      <c r="I156" s="261"/>
      <c r="J156" s="381"/>
      <c r="K156" s="273"/>
      <c r="L156" s="273"/>
      <c r="M156" s="382"/>
      <c r="N156" s="382"/>
      <c r="O156" s="383"/>
      <c r="P156" s="394"/>
      <c r="Q156" s="384"/>
      <c r="R156" s="135"/>
    </row>
    <row r="157" spans="1:49" s="97" customFormat="1" ht="22.2" thickBot="1" x14ac:dyDescent="0.35">
      <c r="A157" s="139"/>
      <c r="B157" s="191"/>
      <c r="C157" s="242"/>
      <c r="D157" s="196" t="s">
        <v>301</v>
      </c>
      <c r="E157" s="362"/>
      <c r="F157" s="362"/>
      <c r="G157" s="385"/>
      <c r="H157" s="386"/>
      <c r="I157" s="261"/>
      <c r="J157" s="387"/>
      <c r="K157" s="283"/>
      <c r="L157" s="273"/>
      <c r="M157" s="366"/>
      <c r="N157" s="366"/>
      <c r="O157" s="388"/>
      <c r="P157" s="395"/>
      <c r="Q157" s="369"/>
      <c r="R157" s="135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</row>
    <row r="158" spans="1:49" ht="43.2" customHeight="1" x14ac:dyDescent="0.3">
      <c r="A158" s="139"/>
      <c r="B158" s="188" t="s">
        <v>302</v>
      </c>
      <c r="C158" s="189" t="s">
        <v>303</v>
      </c>
      <c r="D158" s="239" t="s">
        <v>304</v>
      </c>
      <c r="E158" s="405"/>
      <c r="F158" s="405"/>
      <c r="G158" s="406"/>
      <c r="H158" s="407"/>
      <c r="I158" s="434"/>
      <c r="J158" s="435"/>
      <c r="K158" s="263" t="str" cm="1">
        <f t="array" ref="K158">IF((AND(J158:J159=1)), "Fully Mapped", "Not/ Partially Mapped")</f>
        <v>Not/ Partially Mapped</v>
      </c>
      <c r="L158" s="273"/>
      <c r="M158" s="375"/>
      <c r="N158" s="375"/>
      <c r="O158" s="376"/>
      <c r="P158" s="393"/>
      <c r="Q158" s="377"/>
      <c r="R158" s="135"/>
    </row>
    <row r="159" spans="1:49" ht="40.200000000000003" thickBot="1" x14ac:dyDescent="0.35">
      <c r="A159" s="139"/>
      <c r="B159" s="240"/>
      <c r="C159" s="233"/>
      <c r="D159" s="241" t="s">
        <v>305</v>
      </c>
      <c r="E159" s="327"/>
      <c r="F159" s="327"/>
      <c r="G159" s="328"/>
      <c r="H159" s="329"/>
      <c r="I159" s="261"/>
      <c r="J159" s="412"/>
      <c r="K159" s="273"/>
      <c r="L159" s="273"/>
      <c r="M159" s="331"/>
      <c r="N159" s="331"/>
      <c r="O159" s="332"/>
      <c r="P159" s="276"/>
      <c r="Q159" s="333"/>
      <c r="R159" s="135"/>
    </row>
    <row r="160" spans="1:49" ht="43.2" customHeight="1" x14ac:dyDescent="0.3">
      <c r="A160" s="139"/>
      <c r="B160" s="188" t="s">
        <v>306</v>
      </c>
      <c r="C160" s="189" t="s">
        <v>307</v>
      </c>
      <c r="D160" s="239" t="s">
        <v>308</v>
      </c>
      <c r="E160" s="371"/>
      <c r="F160" s="371"/>
      <c r="G160" s="372"/>
      <c r="H160" s="373"/>
      <c r="I160" s="436"/>
      <c r="J160" s="437"/>
      <c r="K160" s="263" t="str" cm="1">
        <f t="array" ref="K160">IF((AND(J160:J161=1)), "Fully Mapped", "Not/ Partially Mapped")</f>
        <v>Not/ Partially Mapped</v>
      </c>
      <c r="L160" s="273"/>
      <c r="M160" s="375"/>
      <c r="N160" s="375"/>
      <c r="O160" s="376"/>
      <c r="P160" s="393"/>
      <c r="Q160" s="377"/>
      <c r="R160" s="135"/>
    </row>
    <row r="161" spans="1:49" ht="40.200000000000003" thickBot="1" x14ac:dyDescent="0.35">
      <c r="A161" s="139"/>
      <c r="B161" s="240"/>
      <c r="C161" s="233"/>
      <c r="D161" s="241" t="s">
        <v>305</v>
      </c>
      <c r="E161" s="438"/>
      <c r="F161" s="438"/>
      <c r="G161" s="363"/>
      <c r="H161" s="364"/>
      <c r="I161" s="439"/>
      <c r="J161" s="365"/>
      <c r="K161" s="283"/>
      <c r="L161" s="283"/>
      <c r="M161" s="367"/>
      <c r="N161" s="367"/>
      <c r="O161" s="368"/>
      <c r="P161" s="286"/>
      <c r="Q161" s="440"/>
      <c r="R161" s="135"/>
    </row>
    <row r="162" spans="1:49" ht="22.2" thickBot="1" x14ac:dyDescent="0.35">
      <c r="A162" s="139"/>
      <c r="B162" s="154" t="s">
        <v>0</v>
      </c>
      <c r="C162" s="175" t="s">
        <v>5</v>
      </c>
      <c r="D162" s="132" t="s">
        <v>524</v>
      </c>
      <c r="E162" s="416"/>
      <c r="F162" s="266"/>
      <c r="G162" s="417"/>
      <c r="H162" s="266"/>
      <c r="I162" s="266"/>
      <c r="J162" s="418"/>
      <c r="K162" s="266"/>
      <c r="L162" s="266"/>
      <c r="M162" s="266"/>
      <c r="N162" s="266"/>
      <c r="O162" s="266"/>
      <c r="P162" s="266"/>
      <c r="Q162" s="419"/>
      <c r="R162" s="135"/>
    </row>
    <row r="163" spans="1:49" s="96" customFormat="1" ht="39.6" x14ac:dyDescent="0.3">
      <c r="A163" s="139"/>
      <c r="B163" s="188" t="s">
        <v>309</v>
      </c>
      <c r="C163" s="189" t="s">
        <v>310</v>
      </c>
      <c r="D163" s="190" t="s">
        <v>311</v>
      </c>
      <c r="E163" s="371"/>
      <c r="F163" s="371"/>
      <c r="G163" s="372"/>
      <c r="H163" s="373"/>
      <c r="I163" s="261"/>
      <c r="J163" s="374"/>
      <c r="K163" s="263" t="str" cm="1">
        <f t="array" ref="K163">IF((AND(J163:J166=1)), "Fully Mapped", "Not/ Partially Mapped")</f>
        <v>Not/ Partially Mapped</v>
      </c>
      <c r="L163" s="263">
        <f>SUM('Workings out'!P4:P12)</f>
        <v>0</v>
      </c>
      <c r="M163" s="375"/>
      <c r="N163" s="375"/>
      <c r="O163" s="376"/>
      <c r="P163" s="393"/>
      <c r="Q163" s="377"/>
      <c r="R163" s="135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</row>
    <row r="164" spans="1:49" ht="39.6" x14ac:dyDescent="0.3">
      <c r="A164" s="139"/>
      <c r="B164" s="191"/>
      <c r="C164" s="192"/>
      <c r="D164" s="193" t="s">
        <v>312</v>
      </c>
      <c r="E164" s="405"/>
      <c r="F164" s="405"/>
      <c r="G164" s="406"/>
      <c r="H164" s="407"/>
      <c r="I164" s="261"/>
      <c r="J164" s="403"/>
      <c r="K164" s="273"/>
      <c r="L164" s="273"/>
      <c r="M164" s="408"/>
      <c r="N164" s="408"/>
      <c r="O164" s="409"/>
      <c r="P164" s="410"/>
      <c r="Q164" s="411"/>
      <c r="R164" s="135"/>
    </row>
    <row r="165" spans="1:49" ht="21.6" x14ac:dyDescent="0.3">
      <c r="A165" s="139"/>
      <c r="B165" s="191"/>
      <c r="C165" s="192"/>
      <c r="D165" s="193" t="s">
        <v>313</v>
      </c>
      <c r="E165" s="405"/>
      <c r="F165" s="405"/>
      <c r="G165" s="406"/>
      <c r="H165" s="407"/>
      <c r="I165" s="261"/>
      <c r="J165" s="403"/>
      <c r="K165" s="273"/>
      <c r="L165" s="273"/>
      <c r="M165" s="408"/>
      <c r="N165" s="408"/>
      <c r="O165" s="409"/>
      <c r="P165" s="410"/>
      <c r="Q165" s="411"/>
      <c r="R165" s="135"/>
    </row>
    <row r="166" spans="1:49" ht="22.2" thickBot="1" x14ac:dyDescent="0.35">
      <c r="A166" s="139"/>
      <c r="B166" s="191"/>
      <c r="C166" s="242"/>
      <c r="D166" s="196" t="s">
        <v>314</v>
      </c>
      <c r="E166" s="378"/>
      <c r="F166" s="378"/>
      <c r="G166" s="379"/>
      <c r="H166" s="380"/>
      <c r="I166" s="261"/>
      <c r="J166" s="381"/>
      <c r="K166" s="273"/>
      <c r="L166" s="273"/>
      <c r="M166" s="382"/>
      <c r="N166" s="382"/>
      <c r="O166" s="383"/>
      <c r="P166" s="394"/>
      <c r="Q166" s="384"/>
      <c r="R166" s="135"/>
    </row>
    <row r="167" spans="1:49" s="96" customFormat="1" ht="21.6" customHeight="1" x14ac:dyDescent="0.3">
      <c r="A167" s="139"/>
      <c r="B167" s="188" t="s">
        <v>315</v>
      </c>
      <c r="C167" s="189" t="s">
        <v>316</v>
      </c>
      <c r="D167" s="190" t="s">
        <v>317</v>
      </c>
      <c r="E167" s="371"/>
      <c r="F167" s="371"/>
      <c r="G167" s="372"/>
      <c r="H167" s="373"/>
      <c r="I167" s="261"/>
      <c r="J167" s="374"/>
      <c r="K167" s="263" t="str" cm="1">
        <f t="array" ref="K167">IF((AND(J167:J171=1)), "Fully Mapped", "Not/ Partially Mapped")</f>
        <v>Not/ Partially Mapped</v>
      </c>
      <c r="L167" s="273"/>
      <c r="M167" s="375"/>
      <c r="N167" s="375"/>
      <c r="O167" s="376"/>
      <c r="P167" s="393"/>
      <c r="Q167" s="377"/>
      <c r="R167" s="135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</row>
    <row r="168" spans="1:49" ht="39.6" x14ac:dyDescent="0.3">
      <c r="A168" s="139"/>
      <c r="B168" s="191"/>
      <c r="C168" s="192"/>
      <c r="D168" s="193" t="s">
        <v>318</v>
      </c>
      <c r="E168" s="405"/>
      <c r="F168" s="405"/>
      <c r="G168" s="406"/>
      <c r="H168" s="407"/>
      <c r="I168" s="434"/>
      <c r="J168" s="435"/>
      <c r="K168" s="273"/>
      <c r="L168" s="273"/>
      <c r="M168" s="382"/>
      <c r="N168" s="382"/>
      <c r="O168" s="383"/>
      <c r="P168" s="394"/>
      <c r="Q168" s="384"/>
      <c r="R168" s="135"/>
    </row>
    <row r="169" spans="1:49" ht="21.6" x14ac:dyDescent="0.3">
      <c r="A169" s="139"/>
      <c r="B169" s="191"/>
      <c r="C169" s="192"/>
      <c r="D169" s="193" t="s">
        <v>319</v>
      </c>
      <c r="E169" s="378"/>
      <c r="F169" s="378"/>
      <c r="G169" s="379"/>
      <c r="H169" s="380"/>
      <c r="I169" s="441"/>
      <c r="J169" s="442"/>
      <c r="K169" s="273"/>
      <c r="L169" s="273"/>
      <c r="M169" s="382"/>
      <c r="N169" s="382"/>
      <c r="O169" s="383"/>
      <c r="P169" s="394"/>
      <c r="Q169" s="384"/>
      <c r="R169" s="135"/>
    </row>
    <row r="170" spans="1:49" ht="21.6" x14ac:dyDescent="0.3">
      <c r="A170" s="139"/>
      <c r="B170" s="191"/>
      <c r="C170" s="192"/>
      <c r="D170" s="193" t="s">
        <v>320</v>
      </c>
      <c r="E170" s="327"/>
      <c r="F170" s="327"/>
      <c r="G170" s="328"/>
      <c r="H170" s="329"/>
      <c r="I170" s="261"/>
      <c r="J170" s="412"/>
      <c r="K170" s="273"/>
      <c r="L170" s="273"/>
      <c r="M170" s="331"/>
      <c r="N170" s="331"/>
      <c r="O170" s="332"/>
      <c r="P170" s="276"/>
      <c r="Q170" s="333"/>
      <c r="R170" s="135"/>
    </row>
    <row r="171" spans="1:49" s="97" customFormat="1" ht="22.2" thickBot="1" x14ac:dyDescent="0.35">
      <c r="A171" s="146"/>
      <c r="B171" s="194"/>
      <c r="C171" s="195"/>
      <c r="D171" s="196" t="s">
        <v>321</v>
      </c>
      <c r="E171" s="362"/>
      <c r="F171" s="362"/>
      <c r="G171" s="385"/>
      <c r="H171" s="386"/>
      <c r="I171" s="261"/>
      <c r="J171" s="387"/>
      <c r="K171" s="283"/>
      <c r="L171" s="283"/>
      <c r="M171" s="366"/>
      <c r="N171" s="366"/>
      <c r="O171" s="388"/>
      <c r="P171" s="395"/>
      <c r="Q171" s="369"/>
      <c r="R171" s="135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</row>
    <row r="172" spans="1:49" ht="22.2" thickBot="1" x14ac:dyDescent="0.35">
      <c r="A172" s="138" t="s">
        <v>131</v>
      </c>
      <c r="B172" s="162" t="s">
        <v>0</v>
      </c>
      <c r="C172" s="174" t="s">
        <v>34</v>
      </c>
      <c r="D172" s="132" t="s">
        <v>525</v>
      </c>
      <c r="E172" s="416"/>
      <c r="F172" s="266"/>
      <c r="G172" s="417"/>
      <c r="H172" s="266"/>
      <c r="I172" s="266"/>
      <c r="J172" s="418"/>
      <c r="K172" s="266"/>
      <c r="L172" s="266"/>
      <c r="M172" s="266"/>
      <c r="N172" s="266"/>
      <c r="O172" s="266"/>
      <c r="P172" s="266"/>
      <c r="Q172" s="419"/>
      <c r="R172" s="135"/>
    </row>
    <row r="173" spans="1:49" s="96" customFormat="1" ht="21.6" customHeight="1" x14ac:dyDescent="0.3">
      <c r="A173" s="139"/>
      <c r="B173" s="188" t="s">
        <v>86</v>
      </c>
      <c r="C173" s="189" t="s">
        <v>473</v>
      </c>
      <c r="D173" s="239" t="s">
        <v>474</v>
      </c>
      <c r="E173" s="371"/>
      <c r="F173" s="371"/>
      <c r="G173" s="372"/>
      <c r="H173" s="373"/>
      <c r="I173" s="261"/>
      <c r="J173" s="374"/>
      <c r="K173" s="263" t="str" cm="1">
        <f t="array" ref="K173">IF((AND(J173:J174=1)), "Fully Mapped", "Not/ Partially Mapped")</f>
        <v>Not/ Partially Mapped</v>
      </c>
      <c r="L173" s="443">
        <f>SUM('Workings out'!Q4:Q13)</f>
        <v>0</v>
      </c>
      <c r="M173" s="375"/>
      <c r="N173" s="375"/>
      <c r="O173" s="376"/>
      <c r="P173" s="393"/>
      <c r="Q173" s="377"/>
      <c r="R173" s="135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</row>
    <row r="174" spans="1:49" ht="40.200000000000003" thickBot="1" x14ac:dyDescent="0.35">
      <c r="A174" s="139"/>
      <c r="B174" s="240"/>
      <c r="C174" s="233"/>
      <c r="D174" s="241" t="s">
        <v>475</v>
      </c>
      <c r="E174" s="378"/>
      <c r="F174" s="378"/>
      <c r="G174" s="379"/>
      <c r="H174" s="380"/>
      <c r="I174" s="261"/>
      <c r="J174" s="381"/>
      <c r="K174" s="273"/>
      <c r="L174" s="444"/>
      <c r="M174" s="382"/>
      <c r="N174" s="382"/>
      <c r="O174" s="383"/>
      <c r="P174" s="394"/>
      <c r="Q174" s="384"/>
      <c r="R174" s="135"/>
    </row>
    <row r="175" spans="1:49" s="96" customFormat="1" ht="21.6" customHeight="1" x14ac:dyDescent="0.3">
      <c r="A175" s="139"/>
      <c r="B175" s="188" t="s">
        <v>87</v>
      </c>
      <c r="C175" s="189" t="s">
        <v>476</v>
      </c>
      <c r="D175" s="190" t="s">
        <v>477</v>
      </c>
      <c r="E175" s="371"/>
      <c r="F175" s="371"/>
      <c r="G175" s="372"/>
      <c r="H175" s="373"/>
      <c r="I175" s="261"/>
      <c r="J175" s="374"/>
      <c r="K175" s="263" t="str" cm="1">
        <f t="array" ref="K175">IF((AND(J175:J179=1)), "Fully Mapped", "Not/ Partially Mapped")</f>
        <v>Not/ Partially Mapped</v>
      </c>
      <c r="L175" s="444"/>
      <c r="M175" s="375"/>
      <c r="N175" s="375"/>
      <c r="O175" s="376"/>
      <c r="P175" s="393"/>
      <c r="Q175" s="377"/>
      <c r="R175" s="135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</row>
    <row r="176" spans="1:49" ht="21.6" x14ac:dyDescent="0.3">
      <c r="A176" s="139"/>
      <c r="B176" s="191"/>
      <c r="C176" s="192"/>
      <c r="D176" s="193" t="s">
        <v>478</v>
      </c>
      <c r="E176" s="378"/>
      <c r="F176" s="378"/>
      <c r="G176" s="379"/>
      <c r="H176" s="380"/>
      <c r="I176" s="261"/>
      <c r="J176" s="381"/>
      <c r="K176" s="273"/>
      <c r="L176" s="444"/>
      <c r="M176" s="382"/>
      <c r="N176" s="382"/>
      <c r="O176" s="383"/>
      <c r="P176" s="394"/>
      <c r="Q176" s="384"/>
      <c r="R176" s="135"/>
    </row>
    <row r="177" spans="1:49" ht="21.6" x14ac:dyDescent="0.3">
      <c r="A177" s="139"/>
      <c r="B177" s="191"/>
      <c r="C177" s="192"/>
      <c r="D177" s="193" t="s">
        <v>479</v>
      </c>
      <c r="E177" s="378"/>
      <c r="F177" s="378"/>
      <c r="G177" s="379"/>
      <c r="H177" s="380"/>
      <c r="I177" s="261"/>
      <c r="J177" s="381"/>
      <c r="K177" s="273"/>
      <c r="L177" s="444"/>
      <c r="M177" s="382"/>
      <c r="N177" s="382"/>
      <c r="O177" s="383"/>
      <c r="P177" s="394"/>
      <c r="Q177" s="384"/>
      <c r="R177" s="135"/>
    </row>
    <row r="178" spans="1:49" ht="39.6" x14ac:dyDescent="0.3">
      <c r="A178" s="139"/>
      <c r="B178" s="191"/>
      <c r="C178" s="192"/>
      <c r="D178" s="193" t="s">
        <v>480</v>
      </c>
      <c r="E178" s="378"/>
      <c r="F178" s="378"/>
      <c r="G178" s="379"/>
      <c r="H178" s="380"/>
      <c r="I178" s="261"/>
      <c r="J178" s="381"/>
      <c r="K178" s="273"/>
      <c r="L178" s="444"/>
      <c r="M178" s="382"/>
      <c r="N178" s="382"/>
      <c r="O178" s="383"/>
      <c r="P178" s="394"/>
      <c r="Q178" s="384"/>
      <c r="R178" s="135"/>
    </row>
    <row r="179" spans="1:49" s="97" customFormat="1" ht="22.2" thickBot="1" x14ac:dyDescent="0.35">
      <c r="A179" s="139"/>
      <c r="B179" s="194"/>
      <c r="C179" s="195"/>
      <c r="D179" s="196" t="s">
        <v>481</v>
      </c>
      <c r="E179" s="362"/>
      <c r="F179" s="362"/>
      <c r="G179" s="385"/>
      <c r="H179" s="386"/>
      <c r="I179" s="261"/>
      <c r="J179" s="387"/>
      <c r="K179" s="283"/>
      <c r="L179" s="444"/>
      <c r="M179" s="366"/>
      <c r="N179" s="366"/>
      <c r="O179" s="388"/>
      <c r="P179" s="395"/>
      <c r="Q179" s="369"/>
      <c r="R179" s="135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</row>
    <row r="180" spans="1:49" ht="43.2" customHeight="1" x14ac:dyDescent="0.3">
      <c r="A180" s="139"/>
      <c r="B180" s="188" t="s">
        <v>482</v>
      </c>
      <c r="C180" s="189" t="s">
        <v>483</v>
      </c>
      <c r="D180" s="190" t="s">
        <v>484</v>
      </c>
      <c r="E180" s="405"/>
      <c r="F180" s="405"/>
      <c r="G180" s="406"/>
      <c r="H180" s="407"/>
      <c r="I180" s="434"/>
      <c r="J180" s="435"/>
      <c r="K180" s="263" t="str" cm="1">
        <f t="array" ref="K180">IF((AND(J180:J182=1)), "Fully Mapped", "Not/ Partially Mapped")</f>
        <v>Not/ Partially Mapped</v>
      </c>
      <c r="L180" s="444"/>
      <c r="M180" s="375"/>
      <c r="N180" s="375"/>
      <c r="O180" s="376"/>
      <c r="P180" s="393"/>
      <c r="Q180" s="377"/>
      <c r="R180" s="135"/>
    </row>
    <row r="181" spans="1:49" ht="39.6" x14ac:dyDescent="0.3">
      <c r="A181" s="139"/>
      <c r="B181" s="191"/>
      <c r="C181" s="192"/>
      <c r="D181" s="193" t="s">
        <v>485</v>
      </c>
      <c r="E181" s="327"/>
      <c r="F181" s="327"/>
      <c r="G181" s="328"/>
      <c r="H181" s="329"/>
      <c r="I181" s="261"/>
      <c r="J181" s="412"/>
      <c r="K181" s="273"/>
      <c r="L181" s="444"/>
      <c r="M181" s="331"/>
      <c r="N181" s="331"/>
      <c r="O181" s="332"/>
      <c r="P181" s="276"/>
      <c r="Q181" s="333"/>
      <c r="R181" s="135"/>
    </row>
    <row r="182" spans="1:49" ht="22.2" thickBot="1" x14ac:dyDescent="0.35">
      <c r="A182" s="139"/>
      <c r="B182" s="191"/>
      <c r="C182" s="242"/>
      <c r="D182" s="193" t="s">
        <v>486</v>
      </c>
      <c r="E182" s="327"/>
      <c r="F182" s="327"/>
      <c r="G182" s="328"/>
      <c r="H182" s="329"/>
      <c r="I182" s="261"/>
      <c r="J182" s="412"/>
      <c r="K182" s="273"/>
      <c r="L182" s="445"/>
      <c r="M182" s="331"/>
      <c r="N182" s="331"/>
      <c r="O182" s="332"/>
      <c r="P182" s="276"/>
      <c r="Q182" s="333"/>
      <c r="R182" s="135"/>
    </row>
    <row r="183" spans="1:49" ht="22.2" thickBot="1" x14ac:dyDescent="0.35">
      <c r="A183" s="139"/>
      <c r="B183" s="162" t="s">
        <v>0</v>
      </c>
      <c r="C183" s="174" t="s">
        <v>5</v>
      </c>
      <c r="D183" s="132" t="s">
        <v>524</v>
      </c>
      <c r="E183" s="416"/>
      <c r="F183" s="266"/>
      <c r="G183" s="417"/>
      <c r="H183" s="266"/>
      <c r="I183" s="266"/>
      <c r="J183" s="418"/>
      <c r="K183" s="266"/>
      <c r="L183" s="266"/>
      <c r="M183" s="266"/>
      <c r="N183" s="266"/>
      <c r="O183" s="266"/>
      <c r="P183" s="266"/>
      <c r="Q183" s="419"/>
      <c r="R183" s="135"/>
    </row>
    <row r="184" spans="1:49" s="96" customFormat="1" ht="21.6" customHeight="1" x14ac:dyDescent="0.3">
      <c r="A184" s="139"/>
      <c r="B184" s="188" t="s">
        <v>88</v>
      </c>
      <c r="C184" s="189" t="s">
        <v>322</v>
      </c>
      <c r="D184" s="190" t="s">
        <v>323</v>
      </c>
      <c r="E184" s="371"/>
      <c r="F184" s="371"/>
      <c r="G184" s="372"/>
      <c r="H184" s="373"/>
      <c r="I184" s="261"/>
      <c r="J184" s="374"/>
      <c r="K184" s="263" t="str" cm="1">
        <f t="array" ref="K184">IF((AND(J184:J187=1)), "Fully Mapped", "Not/ Partially Mapped")</f>
        <v>Not/ Partially Mapped</v>
      </c>
      <c r="L184" s="263">
        <f>SUM('Workings out'!R4:R12)</f>
        <v>0</v>
      </c>
      <c r="M184" s="375"/>
      <c r="N184" s="375"/>
      <c r="O184" s="376"/>
      <c r="P184" s="393"/>
      <c r="Q184" s="377"/>
      <c r="R184" s="135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</row>
    <row r="185" spans="1:49" ht="21.6" x14ac:dyDescent="0.3">
      <c r="A185" s="139"/>
      <c r="B185" s="191"/>
      <c r="C185" s="192"/>
      <c r="D185" s="193" t="s">
        <v>324</v>
      </c>
      <c r="E185" s="378"/>
      <c r="F185" s="378"/>
      <c r="G185" s="379"/>
      <c r="H185" s="380"/>
      <c r="I185" s="261"/>
      <c r="J185" s="381"/>
      <c r="K185" s="273"/>
      <c r="L185" s="273"/>
      <c r="M185" s="382"/>
      <c r="N185" s="382"/>
      <c r="O185" s="383"/>
      <c r="P185" s="394"/>
      <c r="Q185" s="384"/>
      <c r="R185" s="135"/>
    </row>
    <row r="186" spans="1:49" ht="21.6" x14ac:dyDescent="0.3">
      <c r="A186" s="139"/>
      <c r="B186" s="191"/>
      <c r="C186" s="192"/>
      <c r="D186" s="193" t="s">
        <v>325</v>
      </c>
      <c r="E186" s="378"/>
      <c r="F186" s="378"/>
      <c r="G186" s="379"/>
      <c r="H186" s="380"/>
      <c r="I186" s="261"/>
      <c r="J186" s="381"/>
      <c r="K186" s="273"/>
      <c r="L186" s="273"/>
      <c r="M186" s="382"/>
      <c r="N186" s="382"/>
      <c r="O186" s="383"/>
      <c r="P186" s="394"/>
      <c r="Q186" s="384"/>
      <c r="R186" s="135"/>
    </row>
    <row r="187" spans="1:49" ht="22.2" thickBot="1" x14ac:dyDescent="0.35">
      <c r="A187" s="139"/>
      <c r="B187" s="191"/>
      <c r="C187" s="242"/>
      <c r="D187" s="196" t="s">
        <v>326</v>
      </c>
      <c r="E187" s="378"/>
      <c r="F187" s="378"/>
      <c r="G187" s="379"/>
      <c r="H187" s="380"/>
      <c r="I187" s="261"/>
      <c r="J187" s="381"/>
      <c r="K187" s="273"/>
      <c r="L187" s="273"/>
      <c r="M187" s="382"/>
      <c r="N187" s="382"/>
      <c r="O187" s="383"/>
      <c r="P187" s="394"/>
      <c r="Q187" s="384"/>
      <c r="R187" s="135"/>
    </row>
    <row r="188" spans="1:49" s="96" customFormat="1" ht="21.6" customHeight="1" x14ac:dyDescent="0.3">
      <c r="A188" s="139"/>
      <c r="B188" s="188" t="s">
        <v>89</v>
      </c>
      <c r="C188" s="189" t="s">
        <v>327</v>
      </c>
      <c r="D188" s="190" t="s">
        <v>328</v>
      </c>
      <c r="E188" s="371"/>
      <c r="F188" s="371"/>
      <c r="G188" s="372"/>
      <c r="H188" s="373"/>
      <c r="I188" s="261"/>
      <c r="J188" s="374"/>
      <c r="K188" s="263" t="str" cm="1">
        <f t="array" ref="K188">IF((AND(J188:J192=1)), "Fully Mapped", "Not/ Partially Mapped")</f>
        <v>Not/ Partially Mapped</v>
      </c>
      <c r="L188" s="273"/>
      <c r="M188" s="375"/>
      <c r="N188" s="375"/>
      <c r="O188" s="376"/>
      <c r="P188" s="393"/>
      <c r="Q188" s="377"/>
      <c r="R188" s="135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</row>
    <row r="189" spans="1:49" ht="21.6" x14ac:dyDescent="0.3">
      <c r="A189" s="139"/>
      <c r="B189" s="191"/>
      <c r="C189" s="192"/>
      <c r="D189" s="193" t="s">
        <v>329</v>
      </c>
      <c r="E189" s="378"/>
      <c r="F189" s="378"/>
      <c r="G189" s="379"/>
      <c r="H189" s="380"/>
      <c r="I189" s="261"/>
      <c r="J189" s="381"/>
      <c r="K189" s="273"/>
      <c r="L189" s="273"/>
      <c r="M189" s="382"/>
      <c r="N189" s="382"/>
      <c r="O189" s="383"/>
      <c r="P189" s="394"/>
      <c r="Q189" s="384"/>
      <c r="R189" s="135"/>
    </row>
    <row r="190" spans="1:49" ht="39.6" x14ac:dyDescent="0.3">
      <c r="A190" s="139"/>
      <c r="B190" s="191"/>
      <c r="C190" s="192"/>
      <c r="D190" s="193" t="s">
        <v>330</v>
      </c>
      <c r="E190" s="378"/>
      <c r="F190" s="378"/>
      <c r="G190" s="379"/>
      <c r="H190" s="380"/>
      <c r="I190" s="261"/>
      <c r="J190" s="381"/>
      <c r="K190" s="273"/>
      <c r="L190" s="273"/>
      <c r="M190" s="382"/>
      <c r="N190" s="382"/>
      <c r="O190" s="383"/>
      <c r="P190" s="394"/>
      <c r="Q190" s="384"/>
      <c r="R190" s="135"/>
    </row>
    <row r="191" spans="1:49" ht="21.6" x14ac:dyDescent="0.3">
      <c r="A191" s="139"/>
      <c r="B191" s="191"/>
      <c r="C191" s="192"/>
      <c r="D191" s="193" t="s">
        <v>331</v>
      </c>
      <c r="E191" s="378"/>
      <c r="F191" s="378"/>
      <c r="G191" s="379"/>
      <c r="H191" s="380"/>
      <c r="I191" s="261"/>
      <c r="J191" s="381"/>
      <c r="K191" s="273"/>
      <c r="L191" s="273"/>
      <c r="M191" s="382"/>
      <c r="N191" s="382"/>
      <c r="O191" s="383"/>
      <c r="P191" s="394"/>
      <c r="Q191" s="384"/>
      <c r="R191" s="135"/>
    </row>
    <row r="192" spans="1:49" s="97" customFormat="1" ht="40.200000000000003" thickBot="1" x14ac:dyDescent="0.35">
      <c r="A192" s="139"/>
      <c r="B192" s="194"/>
      <c r="C192" s="195"/>
      <c r="D192" s="196" t="s">
        <v>332</v>
      </c>
      <c r="E192" s="362"/>
      <c r="F192" s="362"/>
      <c r="G192" s="385"/>
      <c r="H192" s="386"/>
      <c r="I192" s="261"/>
      <c r="J192" s="387"/>
      <c r="K192" s="283"/>
      <c r="L192" s="283"/>
      <c r="M192" s="366"/>
      <c r="N192" s="366"/>
      <c r="O192" s="388"/>
      <c r="P192" s="395"/>
      <c r="Q192" s="369"/>
      <c r="R192" s="135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</row>
    <row r="193" spans="1:49" ht="40.200000000000003" customHeight="1" thickBot="1" x14ac:dyDescent="0.35">
      <c r="A193" s="147"/>
      <c r="B193" s="102" t="s">
        <v>90</v>
      </c>
      <c r="C193" s="184"/>
      <c r="D193" s="185"/>
      <c r="E193" s="446"/>
      <c r="F193" s="447"/>
      <c r="G193" s="448"/>
      <c r="H193" s="447"/>
      <c r="I193" s="447"/>
      <c r="J193" s="418"/>
      <c r="K193" s="447"/>
      <c r="L193" s="447"/>
      <c r="M193" s="447"/>
      <c r="N193" s="447"/>
      <c r="O193" s="447"/>
      <c r="P193" s="447"/>
      <c r="Q193" s="449"/>
      <c r="R193" s="135"/>
    </row>
    <row r="194" spans="1:49" ht="22.2" thickBot="1" x14ac:dyDescent="0.35">
      <c r="A194" s="147"/>
      <c r="B194" s="162" t="s">
        <v>91</v>
      </c>
      <c r="C194" s="177" t="s">
        <v>34</v>
      </c>
      <c r="D194" s="132" t="s">
        <v>525</v>
      </c>
      <c r="E194" s="450"/>
      <c r="F194" s="451"/>
      <c r="G194" s="452"/>
      <c r="H194" s="451"/>
      <c r="I194" s="451"/>
      <c r="J194" s="432"/>
      <c r="K194" s="451"/>
      <c r="L194" s="451"/>
      <c r="M194" s="451"/>
      <c r="N194" s="451"/>
      <c r="O194" s="451"/>
      <c r="P194" s="451"/>
      <c r="Q194" s="453"/>
      <c r="R194" s="135"/>
    </row>
    <row r="195" spans="1:49" s="96" customFormat="1" ht="43.2" customHeight="1" x14ac:dyDescent="0.3">
      <c r="A195" s="148" t="s">
        <v>132</v>
      </c>
      <c r="B195" s="188" t="s">
        <v>92</v>
      </c>
      <c r="C195" s="189" t="s">
        <v>333</v>
      </c>
      <c r="D195" s="239" t="s">
        <v>334</v>
      </c>
      <c r="E195" s="371"/>
      <c r="F195" s="371"/>
      <c r="G195" s="372"/>
      <c r="H195" s="373"/>
      <c r="I195" s="261"/>
      <c r="J195" s="374"/>
      <c r="K195" s="263" t="str" cm="1">
        <f t="array" ref="K195">IF((AND(J195:J196=1)), "Fully Mapped", "Not/ Partially Mapped")</f>
        <v>Not/ Partially Mapped</v>
      </c>
      <c r="L195" s="263">
        <f>SUM('Workings out'!S4:S5)</f>
        <v>0</v>
      </c>
      <c r="M195" s="375"/>
      <c r="N195" s="375"/>
      <c r="O195" s="376"/>
      <c r="P195" s="393"/>
      <c r="Q195" s="377"/>
      <c r="R195" s="135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</row>
    <row r="196" spans="1:49" ht="22.2" thickBot="1" x14ac:dyDescent="0.35">
      <c r="A196" s="149"/>
      <c r="B196" s="240"/>
      <c r="C196" s="233"/>
      <c r="D196" s="241" t="s">
        <v>335</v>
      </c>
      <c r="E196" s="378"/>
      <c r="F196" s="378"/>
      <c r="G196" s="379"/>
      <c r="H196" s="380"/>
      <c r="I196" s="261"/>
      <c r="J196" s="381"/>
      <c r="K196" s="273"/>
      <c r="L196" s="273"/>
      <c r="M196" s="382"/>
      <c r="N196" s="382"/>
      <c r="O196" s="383"/>
      <c r="P196" s="394"/>
      <c r="Q196" s="384"/>
      <c r="R196" s="135"/>
    </row>
    <row r="197" spans="1:49" ht="22.2" thickBot="1" x14ac:dyDescent="0.35">
      <c r="A197" s="139"/>
      <c r="B197" s="163" t="s">
        <v>0</v>
      </c>
      <c r="C197" s="175" t="s">
        <v>5</v>
      </c>
      <c r="D197" s="132" t="s">
        <v>524</v>
      </c>
      <c r="E197" s="416"/>
      <c r="F197" s="266"/>
      <c r="G197" s="417"/>
      <c r="H197" s="266"/>
      <c r="I197" s="266"/>
      <c r="J197" s="418"/>
      <c r="K197" s="266"/>
      <c r="L197" s="266"/>
      <c r="M197" s="266"/>
      <c r="N197" s="266"/>
      <c r="O197" s="266"/>
      <c r="P197" s="266"/>
      <c r="Q197" s="419"/>
      <c r="R197" s="135"/>
    </row>
    <row r="198" spans="1:49" s="96" customFormat="1" ht="21.6" x14ac:dyDescent="0.3">
      <c r="A198" s="139"/>
      <c r="B198" s="188" t="s">
        <v>93</v>
      </c>
      <c r="C198" s="189" t="s">
        <v>336</v>
      </c>
      <c r="D198" s="239" t="s">
        <v>337</v>
      </c>
      <c r="E198" s="371"/>
      <c r="F198" s="371"/>
      <c r="G198" s="372"/>
      <c r="H198" s="373"/>
      <c r="I198" s="261"/>
      <c r="J198" s="374"/>
      <c r="K198" s="263" t="str" cm="1">
        <f t="array" ref="K198">IF((AND(J198:J199=1)), "Fully Mapped", "Not/ Partially Mapped")</f>
        <v>Not/ Partially Mapped</v>
      </c>
      <c r="L198" s="263">
        <f>SUM('Workings out'!T4:T12)</f>
        <v>0</v>
      </c>
      <c r="M198" s="375"/>
      <c r="N198" s="375"/>
      <c r="O198" s="376"/>
      <c r="P198" s="393"/>
      <c r="Q198" s="377"/>
      <c r="R198" s="135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</row>
    <row r="199" spans="1:49" s="97" customFormat="1" ht="22.2" thickBot="1" x14ac:dyDescent="0.35">
      <c r="A199" s="139"/>
      <c r="B199" s="240"/>
      <c r="C199" s="233"/>
      <c r="D199" s="241" t="s">
        <v>338</v>
      </c>
      <c r="E199" s="362"/>
      <c r="F199" s="362"/>
      <c r="G199" s="385"/>
      <c r="H199" s="386"/>
      <c r="I199" s="261"/>
      <c r="J199" s="387"/>
      <c r="K199" s="283"/>
      <c r="L199" s="273"/>
      <c r="M199" s="366"/>
      <c r="N199" s="366"/>
      <c r="O199" s="388"/>
      <c r="P199" s="395"/>
      <c r="Q199" s="369"/>
      <c r="R199" s="135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</row>
    <row r="200" spans="1:49" s="96" customFormat="1" ht="43.2" customHeight="1" x14ac:dyDescent="0.3">
      <c r="A200" s="139"/>
      <c r="B200" s="188" t="s">
        <v>94</v>
      </c>
      <c r="C200" s="189" t="s">
        <v>339</v>
      </c>
      <c r="D200" s="239" t="s">
        <v>340</v>
      </c>
      <c r="E200" s="371"/>
      <c r="F200" s="371"/>
      <c r="G200" s="372"/>
      <c r="H200" s="373"/>
      <c r="I200" s="261"/>
      <c r="J200" s="374"/>
      <c r="K200" s="263" t="str" cm="1">
        <f t="array" ref="K200">IF((AND(J200:J201=1)), "Fully Mapped", "Not/ Partially Mapped")</f>
        <v>Not/ Partially Mapped</v>
      </c>
      <c r="L200" s="273"/>
      <c r="M200" s="375"/>
      <c r="N200" s="375"/>
      <c r="O200" s="376"/>
      <c r="P200" s="393"/>
      <c r="Q200" s="377"/>
      <c r="R200" s="135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</row>
    <row r="201" spans="1:49" s="97" customFormat="1" ht="40.200000000000003" thickBot="1" x14ac:dyDescent="0.35">
      <c r="A201" s="139"/>
      <c r="B201" s="240"/>
      <c r="C201" s="233"/>
      <c r="D201" s="241" t="s">
        <v>341</v>
      </c>
      <c r="E201" s="362"/>
      <c r="F201" s="362"/>
      <c r="G201" s="385"/>
      <c r="H201" s="386"/>
      <c r="I201" s="261"/>
      <c r="J201" s="387"/>
      <c r="K201" s="283"/>
      <c r="L201" s="273"/>
      <c r="M201" s="366"/>
      <c r="N201" s="366"/>
      <c r="O201" s="388"/>
      <c r="P201" s="395"/>
      <c r="Q201" s="369"/>
      <c r="R201" s="135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</row>
    <row r="202" spans="1:49" s="96" customFormat="1" ht="21.6" customHeight="1" x14ac:dyDescent="0.3">
      <c r="A202" s="139"/>
      <c r="B202" s="188" t="s">
        <v>95</v>
      </c>
      <c r="C202" s="189" t="s">
        <v>342</v>
      </c>
      <c r="D202" s="190" t="s">
        <v>343</v>
      </c>
      <c r="E202" s="371"/>
      <c r="F202" s="371"/>
      <c r="G202" s="372"/>
      <c r="H202" s="373"/>
      <c r="I202" s="261"/>
      <c r="J202" s="374"/>
      <c r="K202" s="263" t="str" cm="1">
        <f t="array" ref="K202">IF((AND(J202:J206=1)), "Fully Mapped", "Not/ Partially Mapped")</f>
        <v>Not/ Partially Mapped</v>
      </c>
      <c r="L202" s="273"/>
      <c r="M202" s="375"/>
      <c r="N202" s="375"/>
      <c r="O202" s="376"/>
      <c r="P202" s="393"/>
      <c r="Q202" s="377"/>
      <c r="R202" s="135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</row>
    <row r="203" spans="1:49" ht="21.6" x14ac:dyDescent="0.3">
      <c r="A203" s="139"/>
      <c r="B203" s="191"/>
      <c r="C203" s="192"/>
      <c r="D203" s="193" t="s">
        <v>344</v>
      </c>
      <c r="E203" s="405"/>
      <c r="F203" s="405"/>
      <c r="G203" s="406"/>
      <c r="H203" s="407"/>
      <c r="I203" s="261"/>
      <c r="J203" s="403"/>
      <c r="K203" s="273"/>
      <c r="L203" s="273"/>
      <c r="M203" s="408"/>
      <c r="N203" s="408"/>
      <c r="O203" s="409"/>
      <c r="P203" s="410"/>
      <c r="Q203" s="411"/>
      <c r="R203" s="135"/>
    </row>
    <row r="204" spans="1:49" ht="21.6" x14ac:dyDescent="0.3">
      <c r="A204" s="139"/>
      <c r="B204" s="191"/>
      <c r="C204" s="192"/>
      <c r="D204" s="193" t="s">
        <v>345</v>
      </c>
      <c r="E204" s="405"/>
      <c r="F204" s="405"/>
      <c r="G204" s="406"/>
      <c r="H204" s="407"/>
      <c r="I204" s="261"/>
      <c r="J204" s="403"/>
      <c r="K204" s="273"/>
      <c r="L204" s="273"/>
      <c r="M204" s="408"/>
      <c r="N204" s="408"/>
      <c r="O204" s="409"/>
      <c r="P204" s="410"/>
      <c r="Q204" s="411"/>
      <c r="R204" s="135"/>
    </row>
    <row r="205" spans="1:49" ht="21.6" x14ac:dyDescent="0.3">
      <c r="A205" s="139"/>
      <c r="B205" s="191"/>
      <c r="C205" s="192"/>
      <c r="D205" s="193" t="s">
        <v>346</v>
      </c>
      <c r="E205" s="378"/>
      <c r="F205" s="378"/>
      <c r="G205" s="379"/>
      <c r="H205" s="380"/>
      <c r="I205" s="261"/>
      <c r="J205" s="381"/>
      <c r="K205" s="273"/>
      <c r="L205" s="273"/>
      <c r="M205" s="382"/>
      <c r="N205" s="382"/>
      <c r="O205" s="383"/>
      <c r="P205" s="394"/>
      <c r="Q205" s="384"/>
      <c r="R205" s="135"/>
    </row>
    <row r="206" spans="1:49" s="97" customFormat="1" ht="40.200000000000003" thickBot="1" x14ac:dyDescent="0.35">
      <c r="A206" s="139"/>
      <c r="B206" s="194"/>
      <c r="C206" s="195"/>
      <c r="D206" s="196" t="s">
        <v>347</v>
      </c>
      <c r="E206" s="362"/>
      <c r="F206" s="362"/>
      <c r="G206" s="385"/>
      <c r="H206" s="386"/>
      <c r="I206" s="261"/>
      <c r="J206" s="387"/>
      <c r="K206" s="283"/>
      <c r="L206" s="283"/>
      <c r="M206" s="366"/>
      <c r="N206" s="366"/>
      <c r="O206" s="388"/>
      <c r="P206" s="395"/>
      <c r="Q206" s="369"/>
      <c r="R206" s="135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</row>
    <row r="207" spans="1:49" ht="22.2" thickBot="1" x14ac:dyDescent="0.35">
      <c r="A207" s="142" t="s">
        <v>133</v>
      </c>
      <c r="B207" s="161" t="s">
        <v>91</v>
      </c>
      <c r="C207" s="174" t="s">
        <v>34</v>
      </c>
      <c r="D207" s="132" t="s">
        <v>525</v>
      </c>
      <c r="E207" s="399"/>
      <c r="F207" s="400"/>
      <c r="G207" s="401"/>
      <c r="H207" s="400"/>
      <c r="I207" s="400"/>
      <c r="J207" s="413"/>
      <c r="K207" s="400"/>
      <c r="L207" s="400"/>
      <c r="M207" s="400"/>
      <c r="N207" s="400"/>
      <c r="O207" s="400"/>
      <c r="P207" s="400"/>
      <c r="Q207" s="414"/>
      <c r="R207" s="135"/>
    </row>
    <row r="208" spans="1:49" s="96" customFormat="1" ht="21.6" x14ac:dyDescent="0.3">
      <c r="A208" s="143"/>
      <c r="B208" s="188" t="s">
        <v>96</v>
      </c>
      <c r="C208" s="199" t="s">
        <v>348</v>
      </c>
      <c r="D208" s="200" t="s">
        <v>349</v>
      </c>
      <c r="E208" s="371"/>
      <c r="F208" s="371"/>
      <c r="G208" s="372"/>
      <c r="H208" s="373"/>
      <c r="I208" s="261"/>
      <c r="J208" s="374"/>
      <c r="K208" s="263" t="str" cm="1">
        <f t="array" ref="K208">IF((AND(J208:J214=1)), "Fully Mapped", "Not/ Partially Mapped")</f>
        <v>Not/ Partially Mapped</v>
      </c>
      <c r="L208" s="454">
        <f>SUM('Workings out'!U4:U19)</f>
        <v>0</v>
      </c>
      <c r="M208" s="375"/>
      <c r="N208" s="375"/>
      <c r="O208" s="376"/>
      <c r="P208" s="393"/>
      <c r="Q208" s="377"/>
      <c r="R208" s="135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</row>
    <row r="209" spans="1:49" ht="21.6" x14ac:dyDescent="0.3">
      <c r="A209" s="143"/>
      <c r="B209" s="191"/>
      <c r="C209" s="167"/>
      <c r="D209" s="201" t="s">
        <v>350</v>
      </c>
      <c r="E209" s="378"/>
      <c r="F209" s="378"/>
      <c r="G209" s="379"/>
      <c r="H209" s="380"/>
      <c r="I209" s="261"/>
      <c r="J209" s="381"/>
      <c r="K209" s="273"/>
      <c r="L209" s="455"/>
      <c r="M209" s="382"/>
      <c r="N209" s="382"/>
      <c r="O209" s="383"/>
      <c r="P209" s="394"/>
      <c r="Q209" s="384"/>
      <c r="R209" s="135"/>
    </row>
    <row r="210" spans="1:49" ht="39.6" x14ac:dyDescent="0.3">
      <c r="A210" s="143"/>
      <c r="B210" s="191"/>
      <c r="C210" s="167"/>
      <c r="D210" s="201" t="s">
        <v>351</v>
      </c>
      <c r="E210" s="378"/>
      <c r="F210" s="378"/>
      <c r="G210" s="379"/>
      <c r="H210" s="380"/>
      <c r="I210" s="261"/>
      <c r="J210" s="381"/>
      <c r="K210" s="273"/>
      <c r="L210" s="455"/>
      <c r="M210" s="382"/>
      <c r="N210" s="382"/>
      <c r="O210" s="383"/>
      <c r="P210" s="394"/>
      <c r="Q210" s="384"/>
      <c r="R210" s="135"/>
    </row>
    <row r="211" spans="1:49" ht="39.6" x14ac:dyDescent="0.3">
      <c r="A211" s="143"/>
      <c r="B211" s="191"/>
      <c r="C211" s="167"/>
      <c r="D211" s="201" t="s">
        <v>352</v>
      </c>
      <c r="E211" s="378"/>
      <c r="F211" s="378"/>
      <c r="G211" s="379"/>
      <c r="H211" s="380"/>
      <c r="I211" s="261"/>
      <c r="J211" s="381"/>
      <c r="K211" s="273"/>
      <c r="L211" s="455"/>
      <c r="M211" s="382"/>
      <c r="N211" s="382"/>
      <c r="O211" s="383"/>
      <c r="P211" s="394"/>
      <c r="Q211" s="384"/>
      <c r="R211" s="135"/>
    </row>
    <row r="212" spans="1:49" ht="21.6" x14ac:dyDescent="0.3">
      <c r="A212" s="143"/>
      <c r="B212" s="191"/>
      <c r="C212" s="167"/>
      <c r="D212" s="201" t="s">
        <v>353</v>
      </c>
      <c r="E212" s="378"/>
      <c r="F212" s="378"/>
      <c r="G212" s="379"/>
      <c r="H212" s="380"/>
      <c r="I212" s="261"/>
      <c r="J212" s="381"/>
      <c r="K212" s="273"/>
      <c r="L212" s="455"/>
      <c r="M212" s="382"/>
      <c r="N212" s="382"/>
      <c r="O212" s="383"/>
      <c r="P212" s="394"/>
      <c r="Q212" s="384"/>
      <c r="R212" s="135"/>
    </row>
    <row r="213" spans="1:49" ht="21.6" x14ac:dyDescent="0.3">
      <c r="A213" s="143"/>
      <c r="B213" s="191"/>
      <c r="C213" s="167"/>
      <c r="D213" s="221" t="s">
        <v>354</v>
      </c>
      <c r="E213" s="378"/>
      <c r="F213" s="378"/>
      <c r="G213" s="379"/>
      <c r="H213" s="380"/>
      <c r="I213" s="261"/>
      <c r="J213" s="381"/>
      <c r="K213" s="273"/>
      <c r="L213" s="455"/>
      <c r="M213" s="382"/>
      <c r="N213" s="382"/>
      <c r="O213" s="383"/>
      <c r="P213" s="394"/>
      <c r="Q213" s="384"/>
      <c r="R213" s="135"/>
    </row>
    <row r="214" spans="1:49" s="97" customFormat="1" ht="40.200000000000003" thickBot="1" x14ac:dyDescent="0.35">
      <c r="A214" s="143"/>
      <c r="B214" s="223"/>
      <c r="C214" s="224"/>
      <c r="D214" s="234" t="s">
        <v>355</v>
      </c>
      <c r="E214" s="362"/>
      <c r="F214" s="362"/>
      <c r="G214" s="385"/>
      <c r="H214" s="386"/>
      <c r="I214" s="261"/>
      <c r="J214" s="387"/>
      <c r="K214" s="283"/>
      <c r="L214" s="455"/>
      <c r="M214" s="366"/>
      <c r="N214" s="366"/>
      <c r="O214" s="388"/>
      <c r="P214" s="395"/>
      <c r="Q214" s="369"/>
      <c r="R214" s="135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</row>
    <row r="215" spans="1:49" ht="21.6" customHeight="1" x14ac:dyDescent="0.3">
      <c r="A215" s="143"/>
      <c r="B215" s="188" t="s">
        <v>356</v>
      </c>
      <c r="C215" s="189" t="s">
        <v>357</v>
      </c>
      <c r="D215" s="190" t="s">
        <v>358</v>
      </c>
      <c r="E215" s="378"/>
      <c r="F215" s="378"/>
      <c r="G215" s="379"/>
      <c r="H215" s="380"/>
      <c r="I215" s="261"/>
      <c r="J215" s="381"/>
      <c r="K215" s="263" t="str" cm="1">
        <f t="array" ref="K215">IF((AND(J215:J217=1)), "Fully Mapped", "Not/ Partially Mapped")</f>
        <v>Not/ Partially Mapped</v>
      </c>
      <c r="L215" s="455"/>
      <c r="M215" s="382"/>
      <c r="N215" s="382"/>
      <c r="O215" s="383"/>
      <c r="P215" s="394"/>
      <c r="Q215" s="384"/>
      <c r="R215" s="135"/>
    </row>
    <row r="216" spans="1:49" ht="21.6" x14ac:dyDescent="0.3">
      <c r="A216" s="143"/>
      <c r="B216" s="191"/>
      <c r="C216" s="192"/>
      <c r="D216" s="193" t="s">
        <v>359</v>
      </c>
      <c r="E216" s="378"/>
      <c r="F216" s="378"/>
      <c r="G216" s="379"/>
      <c r="H216" s="380"/>
      <c r="I216" s="261"/>
      <c r="J216" s="381"/>
      <c r="K216" s="273"/>
      <c r="L216" s="455"/>
      <c r="M216" s="382"/>
      <c r="N216" s="382"/>
      <c r="O216" s="383"/>
      <c r="P216" s="394"/>
      <c r="Q216" s="384"/>
      <c r="R216" s="135"/>
    </row>
    <row r="217" spans="1:49" s="97" customFormat="1" ht="22.2" thickBot="1" x14ac:dyDescent="0.35">
      <c r="A217" s="143"/>
      <c r="B217" s="191"/>
      <c r="C217" s="242"/>
      <c r="D217" s="193" t="s">
        <v>360</v>
      </c>
      <c r="E217" s="362"/>
      <c r="F217" s="362"/>
      <c r="G217" s="385"/>
      <c r="H217" s="386"/>
      <c r="I217" s="261"/>
      <c r="J217" s="387"/>
      <c r="K217" s="283"/>
      <c r="L217" s="455"/>
      <c r="M217" s="366"/>
      <c r="N217" s="366"/>
      <c r="O217" s="388"/>
      <c r="P217" s="395"/>
      <c r="Q217" s="369"/>
      <c r="R217" s="135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</row>
    <row r="218" spans="1:49" ht="43.2" customHeight="1" x14ac:dyDescent="0.3">
      <c r="A218" s="143"/>
      <c r="B218" s="188" t="s">
        <v>361</v>
      </c>
      <c r="C218" s="189" t="s">
        <v>362</v>
      </c>
      <c r="D218" s="239" t="s">
        <v>363</v>
      </c>
      <c r="E218" s="378"/>
      <c r="F218" s="378"/>
      <c r="G218" s="379"/>
      <c r="H218" s="380"/>
      <c r="I218" s="261"/>
      <c r="J218" s="381"/>
      <c r="K218" s="263" t="str" cm="1">
        <f t="array" ref="K218">IF((AND(J218:J219=1)), "Fully Mapped", "Not/ Partially Mapped")</f>
        <v>Not/ Partially Mapped</v>
      </c>
      <c r="L218" s="455"/>
      <c r="M218" s="382"/>
      <c r="N218" s="382"/>
      <c r="O218" s="383"/>
      <c r="P218" s="394"/>
      <c r="Q218" s="384"/>
      <c r="R218" s="135"/>
    </row>
    <row r="219" spans="1:49" s="97" customFormat="1" ht="22.2" thickBot="1" x14ac:dyDescent="0.35">
      <c r="A219" s="143"/>
      <c r="B219" s="240"/>
      <c r="C219" s="233"/>
      <c r="D219" s="241" t="s">
        <v>364</v>
      </c>
      <c r="E219" s="362"/>
      <c r="F219" s="362"/>
      <c r="G219" s="385"/>
      <c r="H219" s="386"/>
      <c r="I219" s="261"/>
      <c r="J219" s="387"/>
      <c r="K219" s="283"/>
      <c r="L219" s="455"/>
      <c r="M219" s="366"/>
      <c r="N219" s="366"/>
      <c r="O219" s="388"/>
      <c r="P219" s="395"/>
      <c r="Q219" s="369"/>
      <c r="R219" s="135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</row>
    <row r="220" spans="1:49" ht="43.2" customHeight="1" x14ac:dyDescent="0.3">
      <c r="A220" s="143"/>
      <c r="B220" s="188" t="s">
        <v>365</v>
      </c>
      <c r="C220" s="189" t="s">
        <v>366</v>
      </c>
      <c r="D220" s="190" t="s">
        <v>367</v>
      </c>
      <c r="E220" s="378"/>
      <c r="F220" s="378"/>
      <c r="G220" s="379"/>
      <c r="H220" s="380"/>
      <c r="I220" s="261"/>
      <c r="J220" s="381"/>
      <c r="K220" s="263" t="str" cm="1">
        <f t="array" ref="K220">IF((AND(J220:J223=1)), "Fully Mapped", "Not/ Partially Mapped")</f>
        <v>Not/ Partially Mapped</v>
      </c>
      <c r="L220" s="455"/>
      <c r="M220" s="382"/>
      <c r="N220" s="382"/>
      <c r="O220" s="383"/>
      <c r="P220" s="394"/>
      <c r="Q220" s="384"/>
      <c r="R220" s="135"/>
    </row>
    <row r="221" spans="1:49" ht="21.6" x14ac:dyDescent="0.3">
      <c r="A221" s="143"/>
      <c r="B221" s="191"/>
      <c r="C221" s="192"/>
      <c r="D221" s="193" t="s">
        <v>368</v>
      </c>
      <c r="E221" s="378"/>
      <c r="F221" s="378"/>
      <c r="G221" s="379"/>
      <c r="H221" s="380"/>
      <c r="I221" s="261"/>
      <c r="J221" s="381"/>
      <c r="K221" s="273"/>
      <c r="L221" s="455"/>
      <c r="M221" s="382"/>
      <c r="N221" s="382"/>
      <c r="O221" s="383"/>
      <c r="P221" s="394"/>
      <c r="Q221" s="384"/>
      <c r="R221" s="135"/>
    </row>
    <row r="222" spans="1:49" ht="21.6" x14ac:dyDescent="0.3">
      <c r="A222" s="143"/>
      <c r="B222" s="191"/>
      <c r="C222" s="192"/>
      <c r="D222" s="193" t="s">
        <v>369</v>
      </c>
      <c r="E222" s="378"/>
      <c r="F222" s="378"/>
      <c r="G222" s="379"/>
      <c r="H222" s="380"/>
      <c r="I222" s="261"/>
      <c r="J222" s="381"/>
      <c r="K222" s="273"/>
      <c r="L222" s="455"/>
      <c r="M222" s="382"/>
      <c r="N222" s="382"/>
      <c r="O222" s="383"/>
      <c r="P222" s="394"/>
      <c r="Q222" s="384"/>
      <c r="R222" s="135"/>
    </row>
    <row r="223" spans="1:49" s="97" customFormat="1" ht="40.200000000000003" thickBot="1" x14ac:dyDescent="0.35">
      <c r="A223" s="143"/>
      <c r="B223" s="191"/>
      <c r="C223" s="192"/>
      <c r="D223" s="196" t="s">
        <v>370</v>
      </c>
      <c r="E223" s="362"/>
      <c r="F223" s="362"/>
      <c r="G223" s="385"/>
      <c r="H223" s="386"/>
      <c r="I223" s="261"/>
      <c r="J223" s="387"/>
      <c r="K223" s="283"/>
      <c r="L223" s="456"/>
      <c r="M223" s="366"/>
      <c r="N223" s="366"/>
      <c r="O223" s="388"/>
      <c r="P223" s="395"/>
      <c r="Q223" s="369"/>
      <c r="R223" s="135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</row>
    <row r="224" spans="1:49" ht="22.2" thickBot="1" x14ac:dyDescent="0.35">
      <c r="A224" s="143"/>
      <c r="B224" s="164" t="s">
        <v>0</v>
      </c>
      <c r="C224" s="174" t="s">
        <v>5</v>
      </c>
      <c r="D224" s="132" t="s">
        <v>524</v>
      </c>
      <c r="E224" s="399"/>
      <c r="F224" s="400"/>
      <c r="G224" s="401"/>
      <c r="H224" s="400"/>
      <c r="I224" s="400"/>
      <c r="J224" s="413"/>
      <c r="K224" s="400"/>
      <c r="L224" s="400"/>
      <c r="M224" s="400"/>
      <c r="N224" s="400"/>
      <c r="O224" s="400"/>
      <c r="P224" s="400"/>
      <c r="Q224" s="414"/>
      <c r="R224" s="135"/>
    </row>
    <row r="225" spans="1:49" s="96" customFormat="1" ht="43.2" customHeight="1" x14ac:dyDescent="0.3">
      <c r="A225" s="143"/>
      <c r="B225" s="188" t="s">
        <v>97</v>
      </c>
      <c r="C225" s="189" t="s">
        <v>371</v>
      </c>
      <c r="D225" s="190" t="s">
        <v>372</v>
      </c>
      <c r="E225" s="371"/>
      <c r="F225" s="371"/>
      <c r="G225" s="372"/>
      <c r="H225" s="373"/>
      <c r="I225" s="261"/>
      <c r="J225" s="374"/>
      <c r="K225" s="263" t="str" cm="1">
        <f t="array" ref="K225">IF((AND(J225:J227=1)), "Fully Mapped", "Not/ Partially Mapped")</f>
        <v>Not/ Partially Mapped</v>
      </c>
      <c r="L225" s="263">
        <f>SUM('Workings out'!V4:V13)</f>
        <v>0</v>
      </c>
      <c r="M225" s="375"/>
      <c r="N225" s="375"/>
      <c r="O225" s="376"/>
      <c r="P225" s="393"/>
      <c r="Q225" s="377"/>
      <c r="R225" s="135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</row>
    <row r="226" spans="1:49" ht="39.6" x14ac:dyDescent="0.3">
      <c r="A226" s="143"/>
      <c r="B226" s="191"/>
      <c r="C226" s="192"/>
      <c r="D226" s="193" t="s">
        <v>373</v>
      </c>
      <c r="E226" s="378"/>
      <c r="F226" s="378"/>
      <c r="G226" s="379"/>
      <c r="H226" s="380"/>
      <c r="I226" s="261"/>
      <c r="J226" s="381"/>
      <c r="K226" s="273"/>
      <c r="L226" s="273"/>
      <c r="M226" s="382"/>
      <c r="N226" s="382"/>
      <c r="O226" s="383"/>
      <c r="P226" s="394"/>
      <c r="Q226" s="384"/>
      <c r="R226" s="135"/>
    </row>
    <row r="227" spans="1:49" ht="22.2" thickBot="1" x14ac:dyDescent="0.35">
      <c r="A227" s="143"/>
      <c r="B227" s="191"/>
      <c r="C227" s="192"/>
      <c r="D227" s="193" t="s">
        <v>374</v>
      </c>
      <c r="E227" s="378"/>
      <c r="F227" s="378"/>
      <c r="G227" s="379"/>
      <c r="H227" s="380"/>
      <c r="I227" s="261"/>
      <c r="J227" s="381"/>
      <c r="K227" s="273"/>
      <c r="L227" s="273"/>
      <c r="M227" s="382"/>
      <c r="N227" s="382"/>
      <c r="O227" s="383"/>
      <c r="P227" s="394"/>
      <c r="Q227" s="384"/>
      <c r="R227" s="135"/>
    </row>
    <row r="228" spans="1:49" s="96" customFormat="1" ht="21.6" customHeight="1" x14ac:dyDescent="0.3">
      <c r="A228" s="143"/>
      <c r="B228" s="188" t="s">
        <v>98</v>
      </c>
      <c r="C228" s="189" t="s">
        <v>375</v>
      </c>
      <c r="D228" s="190" t="s">
        <v>376</v>
      </c>
      <c r="E228" s="371"/>
      <c r="F228" s="371"/>
      <c r="G228" s="372"/>
      <c r="H228" s="373"/>
      <c r="I228" s="261"/>
      <c r="J228" s="374"/>
      <c r="K228" s="263" t="str" cm="1">
        <f t="array" ref="K228">IF((AND(J228:J231=1)), "Fully Mapped", "Not/ Partially Mapped")</f>
        <v>Not/ Partially Mapped</v>
      </c>
      <c r="L228" s="273"/>
      <c r="M228" s="375"/>
      <c r="N228" s="375"/>
      <c r="O228" s="376"/>
      <c r="P228" s="393"/>
      <c r="Q228" s="377"/>
      <c r="R228" s="135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</row>
    <row r="229" spans="1:49" ht="21.6" x14ac:dyDescent="0.3">
      <c r="A229" s="143"/>
      <c r="B229" s="191"/>
      <c r="C229" s="192"/>
      <c r="D229" s="193" t="s">
        <v>377</v>
      </c>
      <c r="E229" s="378"/>
      <c r="F229" s="378"/>
      <c r="G229" s="379"/>
      <c r="H229" s="380"/>
      <c r="I229" s="261"/>
      <c r="J229" s="381"/>
      <c r="K229" s="273"/>
      <c r="L229" s="273"/>
      <c r="M229" s="382"/>
      <c r="N229" s="382"/>
      <c r="O229" s="383"/>
      <c r="P229" s="394"/>
      <c r="Q229" s="384"/>
      <c r="R229" s="135"/>
    </row>
    <row r="230" spans="1:49" ht="21.6" x14ac:dyDescent="0.3">
      <c r="A230" s="143"/>
      <c r="B230" s="191"/>
      <c r="C230" s="192"/>
      <c r="D230" s="193" t="s">
        <v>378</v>
      </c>
      <c r="E230" s="378"/>
      <c r="F230" s="378"/>
      <c r="G230" s="379"/>
      <c r="H230" s="380"/>
      <c r="I230" s="261"/>
      <c r="J230" s="381"/>
      <c r="K230" s="273"/>
      <c r="L230" s="273"/>
      <c r="M230" s="382"/>
      <c r="N230" s="382"/>
      <c r="O230" s="383"/>
      <c r="P230" s="394"/>
      <c r="Q230" s="384"/>
      <c r="R230" s="135"/>
    </row>
    <row r="231" spans="1:49" ht="22.2" thickBot="1" x14ac:dyDescent="0.35">
      <c r="A231" s="143"/>
      <c r="B231" s="191"/>
      <c r="C231" s="192"/>
      <c r="D231" s="196" t="s">
        <v>379</v>
      </c>
      <c r="E231" s="378"/>
      <c r="F231" s="378"/>
      <c r="G231" s="379"/>
      <c r="H231" s="380"/>
      <c r="I231" s="261"/>
      <c r="J231" s="381"/>
      <c r="K231" s="273"/>
      <c r="L231" s="273"/>
      <c r="M231" s="382"/>
      <c r="N231" s="382"/>
      <c r="O231" s="383"/>
      <c r="P231" s="394"/>
      <c r="Q231" s="384"/>
      <c r="R231" s="135"/>
    </row>
    <row r="232" spans="1:49" s="96" customFormat="1" ht="21.6" customHeight="1" x14ac:dyDescent="0.3">
      <c r="A232" s="143"/>
      <c r="B232" s="188" t="s">
        <v>99</v>
      </c>
      <c r="C232" s="189" t="s">
        <v>380</v>
      </c>
      <c r="D232" s="190" t="s">
        <v>381</v>
      </c>
      <c r="E232" s="371"/>
      <c r="F232" s="371"/>
      <c r="G232" s="372"/>
      <c r="H232" s="373"/>
      <c r="I232" s="261"/>
      <c r="J232" s="374"/>
      <c r="K232" s="263" t="str" cm="1">
        <f t="array" ref="K232">IF((AND(J232:J234=1)), "Fully Mapped", "Not/ Partially Mapped")</f>
        <v>Not/ Partially Mapped</v>
      </c>
      <c r="L232" s="273"/>
      <c r="M232" s="375"/>
      <c r="N232" s="375"/>
      <c r="O232" s="376"/>
      <c r="P232" s="393"/>
      <c r="Q232" s="377"/>
      <c r="R232" s="135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</row>
    <row r="233" spans="1:49" ht="21.6" x14ac:dyDescent="0.3">
      <c r="A233" s="143"/>
      <c r="B233" s="191"/>
      <c r="C233" s="192"/>
      <c r="D233" s="193" t="s">
        <v>382</v>
      </c>
      <c r="E233" s="378"/>
      <c r="F233" s="378"/>
      <c r="G233" s="379"/>
      <c r="H233" s="380"/>
      <c r="I233" s="261"/>
      <c r="J233" s="381"/>
      <c r="K233" s="273"/>
      <c r="L233" s="273"/>
      <c r="M233" s="382"/>
      <c r="N233" s="382"/>
      <c r="O233" s="383"/>
      <c r="P233" s="394"/>
      <c r="Q233" s="384"/>
      <c r="R233" s="135"/>
    </row>
    <row r="234" spans="1:49" s="97" customFormat="1" ht="22.2" thickBot="1" x14ac:dyDescent="0.35">
      <c r="A234" s="144"/>
      <c r="B234" s="191"/>
      <c r="C234" s="192"/>
      <c r="D234" s="193" t="s">
        <v>383</v>
      </c>
      <c r="E234" s="362"/>
      <c r="F234" s="362"/>
      <c r="G234" s="385"/>
      <c r="H234" s="386"/>
      <c r="I234" s="261"/>
      <c r="J234" s="387"/>
      <c r="K234" s="283"/>
      <c r="L234" s="283"/>
      <c r="M234" s="366"/>
      <c r="N234" s="366"/>
      <c r="O234" s="388"/>
      <c r="P234" s="395"/>
      <c r="Q234" s="369"/>
      <c r="R234" s="135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</row>
    <row r="235" spans="1:49" ht="22.2" thickBot="1" x14ac:dyDescent="0.35">
      <c r="A235" s="145"/>
      <c r="B235" s="243" t="s">
        <v>91</v>
      </c>
      <c r="C235" s="174" t="s">
        <v>34</v>
      </c>
      <c r="D235" s="132" t="s">
        <v>525</v>
      </c>
      <c r="E235" s="457"/>
      <c r="F235" s="410"/>
      <c r="G235" s="458"/>
      <c r="H235" s="410"/>
      <c r="I235" s="410"/>
      <c r="J235" s="459"/>
      <c r="K235" s="410"/>
      <c r="L235" s="410"/>
      <c r="M235" s="410"/>
      <c r="N235" s="410"/>
      <c r="O235" s="410"/>
      <c r="P235" s="410"/>
      <c r="Q235" s="460"/>
      <c r="R235" s="135"/>
    </row>
    <row r="236" spans="1:49" s="96" customFormat="1" ht="21.6" customHeight="1" x14ac:dyDescent="0.3">
      <c r="A236" s="139"/>
      <c r="B236" s="188" t="s">
        <v>100</v>
      </c>
      <c r="C236" s="189" t="s">
        <v>384</v>
      </c>
      <c r="D236" s="190" t="s">
        <v>385</v>
      </c>
      <c r="E236" s="371"/>
      <c r="F236" s="371"/>
      <c r="G236" s="372"/>
      <c r="H236" s="373"/>
      <c r="I236" s="261"/>
      <c r="J236" s="374"/>
      <c r="K236" s="263" t="str" cm="1">
        <f t="array" ref="K236">IF((AND(J236:J240=1)), "Fully Mapped", "Not/ Partially Mapped")</f>
        <v>Not/ Partially Mapped</v>
      </c>
      <c r="L236" s="263">
        <f>SUM('Workings out'!W4:W9)</f>
        <v>0</v>
      </c>
      <c r="M236" s="375"/>
      <c r="N236" s="375"/>
      <c r="O236" s="376"/>
      <c r="P236" s="393"/>
      <c r="Q236" s="377"/>
      <c r="R236" s="135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</row>
    <row r="237" spans="1:49" ht="21.6" x14ac:dyDescent="0.3">
      <c r="A237" s="139"/>
      <c r="B237" s="191"/>
      <c r="C237" s="192"/>
      <c r="D237" s="193" t="s">
        <v>386</v>
      </c>
      <c r="E237" s="378"/>
      <c r="F237" s="378"/>
      <c r="G237" s="379"/>
      <c r="H237" s="380"/>
      <c r="I237" s="261"/>
      <c r="J237" s="381"/>
      <c r="K237" s="273"/>
      <c r="L237" s="273"/>
      <c r="M237" s="382"/>
      <c r="N237" s="382"/>
      <c r="O237" s="383"/>
      <c r="P237" s="394"/>
      <c r="Q237" s="384"/>
      <c r="R237" s="135"/>
    </row>
    <row r="238" spans="1:49" ht="21.6" x14ac:dyDescent="0.3">
      <c r="A238" s="139"/>
      <c r="B238" s="191"/>
      <c r="C238" s="192"/>
      <c r="D238" s="193" t="s">
        <v>387</v>
      </c>
      <c r="E238" s="378"/>
      <c r="F238" s="378"/>
      <c r="G238" s="379"/>
      <c r="H238" s="380"/>
      <c r="I238" s="261"/>
      <c r="J238" s="381"/>
      <c r="K238" s="273"/>
      <c r="L238" s="273"/>
      <c r="M238" s="382"/>
      <c r="N238" s="382"/>
      <c r="O238" s="383"/>
      <c r="P238" s="394"/>
      <c r="Q238" s="384"/>
      <c r="R238" s="135"/>
    </row>
    <row r="239" spans="1:49" ht="39.6" x14ac:dyDescent="0.3">
      <c r="A239" s="139"/>
      <c r="B239" s="191"/>
      <c r="C239" s="192"/>
      <c r="D239" s="193" t="s">
        <v>388</v>
      </c>
      <c r="E239" s="378"/>
      <c r="F239" s="378"/>
      <c r="G239" s="379"/>
      <c r="H239" s="380"/>
      <c r="I239" s="261"/>
      <c r="J239" s="381"/>
      <c r="K239" s="273"/>
      <c r="L239" s="273"/>
      <c r="M239" s="382"/>
      <c r="N239" s="382"/>
      <c r="O239" s="383"/>
      <c r="P239" s="394"/>
      <c r="Q239" s="384"/>
      <c r="R239" s="135"/>
    </row>
    <row r="240" spans="1:49" s="97" customFormat="1" ht="22.2" thickBot="1" x14ac:dyDescent="0.35">
      <c r="A240" s="139"/>
      <c r="B240" s="194"/>
      <c r="C240" s="195"/>
      <c r="D240" s="207" t="s">
        <v>389</v>
      </c>
      <c r="E240" s="362"/>
      <c r="F240" s="362"/>
      <c r="G240" s="385"/>
      <c r="H240" s="386"/>
      <c r="I240" s="261"/>
      <c r="J240" s="387"/>
      <c r="K240" s="283"/>
      <c r="L240" s="273"/>
      <c r="M240" s="366"/>
      <c r="N240" s="366"/>
      <c r="O240" s="388"/>
      <c r="P240" s="395"/>
      <c r="Q240" s="369"/>
      <c r="R240" s="135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</row>
    <row r="241" spans="1:49" ht="22.2" thickBot="1" x14ac:dyDescent="0.35">
      <c r="A241" s="139"/>
      <c r="B241" s="244" t="s">
        <v>0</v>
      </c>
      <c r="C241" s="178" t="s">
        <v>5</v>
      </c>
      <c r="D241" s="132" t="s">
        <v>524</v>
      </c>
      <c r="E241" s="399"/>
      <c r="F241" s="400"/>
      <c r="G241" s="401"/>
      <c r="H241" s="400"/>
      <c r="I241" s="400"/>
      <c r="J241" s="413"/>
      <c r="K241" s="400"/>
      <c r="L241" s="400"/>
      <c r="M241" s="400"/>
      <c r="N241" s="400"/>
      <c r="O241" s="400"/>
      <c r="P241" s="400"/>
      <c r="Q241" s="414"/>
      <c r="R241" s="135"/>
    </row>
    <row r="242" spans="1:49" s="96" customFormat="1" ht="39.6" x14ac:dyDescent="0.3">
      <c r="A242" s="139"/>
      <c r="B242" s="188" t="s">
        <v>390</v>
      </c>
      <c r="C242" s="199" t="s">
        <v>391</v>
      </c>
      <c r="D242" s="200" t="s">
        <v>392</v>
      </c>
      <c r="E242" s="371"/>
      <c r="F242" s="371"/>
      <c r="G242" s="372"/>
      <c r="H242" s="373"/>
      <c r="I242" s="461"/>
      <c r="J242" s="374"/>
      <c r="K242" s="263" t="str" cm="1">
        <f t="array" ref="K242">IF((AND(J242:J247=1)), "Fully Mapped", "Not/ Partially Mapped")</f>
        <v>Not/ Partially Mapped</v>
      </c>
      <c r="L242" s="263">
        <f>SUM('Workings out'!X4:X14)</f>
        <v>0</v>
      </c>
      <c r="M242" s="375"/>
      <c r="N242" s="375"/>
      <c r="O242" s="376"/>
      <c r="P242" s="393"/>
      <c r="Q242" s="377"/>
      <c r="R242" s="135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</row>
    <row r="243" spans="1:49" ht="21.6" x14ac:dyDescent="0.3">
      <c r="A243" s="139"/>
      <c r="B243" s="191"/>
      <c r="C243" s="167"/>
      <c r="D243" s="201" t="s">
        <v>393</v>
      </c>
      <c r="E243" s="405"/>
      <c r="F243" s="405"/>
      <c r="G243" s="406"/>
      <c r="H243" s="407"/>
      <c r="I243" s="261"/>
      <c r="J243" s="403"/>
      <c r="K243" s="273"/>
      <c r="L243" s="273"/>
      <c r="M243" s="408"/>
      <c r="N243" s="408"/>
      <c r="O243" s="409"/>
      <c r="P243" s="410"/>
      <c r="Q243" s="411"/>
      <c r="R243" s="135"/>
    </row>
    <row r="244" spans="1:49" ht="39.6" x14ac:dyDescent="0.3">
      <c r="A244" s="139"/>
      <c r="B244" s="191"/>
      <c r="C244" s="167"/>
      <c r="D244" s="201" t="s">
        <v>394</v>
      </c>
      <c r="E244" s="405"/>
      <c r="F244" s="405"/>
      <c r="G244" s="406"/>
      <c r="H244" s="407"/>
      <c r="I244" s="261"/>
      <c r="J244" s="403"/>
      <c r="K244" s="273"/>
      <c r="L244" s="273"/>
      <c r="M244" s="408"/>
      <c r="N244" s="408"/>
      <c r="O244" s="409"/>
      <c r="P244" s="410"/>
      <c r="Q244" s="411"/>
      <c r="R244" s="135"/>
    </row>
    <row r="245" spans="1:49" ht="21.6" x14ac:dyDescent="0.3">
      <c r="A245" s="139"/>
      <c r="B245" s="191"/>
      <c r="C245" s="167"/>
      <c r="D245" s="201" t="s">
        <v>395</v>
      </c>
      <c r="E245" s="405"/>
      <c r="F245" s="405"/>
      <c r="G245" s="406"/>
      <c r="H245" s="407"/>
      <c r="I245" s="261"/>
      <c r="J245" s="403"/>
      <c r="K245" s="273"/>
      <c r="L245" s="273"/>
      <c r="M245" s="408"/>
      <c r="N245" s="408"/>
      <c r="O245" s="409"/>
      <c r="P245" s="410"/>
      <c r="Q245" s="411"/>
      <c r="R245" s="135"/>
    </row>
    <row r="246" spans="1:49" ht="39.6" x14ac:dyDescent="0.3">
      <c r="A246" s="139"/>
      <c r="B246" s="191"/>
      <c r="C246" s="167"/>
      <c r="D246" s="201" t="s">
        <v>396</v>
      </c>
      <c r="E246" s="378"/>
      <c r="F246" s="378"/>
      <c r="G246" s="379"/>
      <c r="H246" s="380"/>
      <c r="I246" s="261"/>
      <c r="J246" s="381"/>
      <c r="K246" s="273"/>
      <c r="L246" s="273"/>
      <c r="M246" s="382"/>
      <c r="N246" s="382"/>
      <c r="O246" s="383"/>
      <c r="P246" s="394"/>
      <c r="Q246" s="384"/>
      <c r="R246" s="135"/>
    </row>
    <row r="247" spans="1:49" ht="22.2" thickBot="1" x14ac:dyDescent="0.35">
      <c r="A247" s="139"/>
      <c r="B247" s="191"/>
      <c r="C247" s="167"/>
      <c r="D247" s="202" t="s">
        <v>397</v>
      </c>
      <c r="E247" s="378"/>
      <c r="F247" s="378"/>
      <c r="G247" s="379"/>
      <c r="H247" s="380"/>
      <c r="I247" s="261"/>
      <c r="J247" s="381"/>
      <c r="K247" s="273"/>
      <c r="L247" s="273"/>
      <c r="M247" s="382"/>
      <c r="N247" s="382"/>
      <c r="O247" s="383"/>
      <c r="P247" s="394"/>
      <c r="Q247" s="384"/>
      <c r="R247" s="135"/>
    </row>
    <row r="248" spans="1:49" s="96" customFormat="1" ht="21.6" customHeight="1" x14ac:dyDescent="0.3">
      <c r="A248" s="139"/>
      <c r="B248" s="188" t="s">
        <v>398</v>
      </c>
      <c r="C248" s="189" t="s">
        <v>399</v>
      </c>
      <c r="D248" s="190" t="s">
        <v>400</v>
      </c>
      <c r="E248" s="371"/>
      <c r="F248" s="371"/>
      <c r="G248" s="372"/>
      <c r="H248" s="373"/>
      <c r="I248" s="261"/>
      <c r="J248" s="374"/>
      <c r="K248" s="263" t="str" cm="1">
        <f t="array" ref="K248">IF((AND(J248:J250=1)), "Fully Mapped", "Not/ Partially Mapped")</f>
        <v>Not/ Partially Mapped</v>
      </c>
      <c r="L248" s="273"/>
      <c r="M248" s="375"/>
      <c r="N248" s="375"/>
      <c r="O248" s="376"/>
      <c r="P248" s="393"/>
      <c r="Q248" s="377"/>
      <c r="R248" s="135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</row>
    <row r="249" spans="1:49" ht="21.6" x14ac:dyDescent="0.3">
      <c r="A249" s="139"/>
      <c r="B249" s="191"/>
      <c r="C249" s="192"/>
      <c r="D249" s="193" t="s">
        <v>401</v>
      </c>
      <c r="E249" s="378"/>
      <c r="F249" s="378"/>
      <c r="G249" s="379"/>
      <c r="H249" s="380"/>
      <c r="I249" s="261"/>
      <c r="J249" s="381"/>
      <c r="K249" s="273"/>
      <c r="L249" s="273"/>
      <c r="M249" s="382"/>
      <c r="N249" s="382"/>
      <c r="O249" s="383"/>
      <c r="P249" s="394"/>
      <c r="Q249" s="384"/>
      <c r="R249" s="135"/>
    </row>
    <row r="250" spans="1:49" ht="40.200000000000003" thickBot="1" x14ac:dyDescent="0.35">
      <c r="A250" s="139"/>
      <c r="B250" s="191"/>
      <c r="C250" s="242"/>
      <c r="D250" s="193" t="s">
        <v>402</v>
      </c>
      <c r="E250" s="378"/>
      <c r="F250" s="378"/>
      <c r="G250" s="379"/>
      <c r="H250" s="380"/>
      <c r="I250" s="261"/>
      <c r="J250" s="381"/>
      <c r="K250" s="273"/>
      <c r="L250" s="273"/>
      <c r="M250" s="382"/>
      <c r="N250" s="382"/>
      <c r="O250" s="383"/>
      <c r="P250" s="394"/>
      <c r="Q250" s="384"/>
      <c r="R250" s="135"/>
    </row>
    <row r="251" spans="1:49" s="96" customFormat="1" ht="39.6" x14ac:dyDescent="0.3">
      <c r="A251" s="139"/>
      <c r="B251" s="188" t="s">
        <v>403</v>
      </c>
      <c r="C251" s="189" t="s">
        <v>404</v>
      </c>
      <c r="D251" s="239" t="s">
        <v>405</v>
      </c>
      <c r="E251" s="371"/>
      <c r="F251" s="371"/>
      <c r="G251" s="372"/>
      <c r="H251" s="373"/>
      <c r="I251" s="261"/>
      <c r="J251" s="374"/>
      <c r="K251" s="263" t="str" cm="1">
        <f t="array" ref="K251">IF((AND(J251:J252=1)), "Fully Mapped", "Not/ Partially Mapped")</f>
        <v>Not/ Partially Mapped</v>
      </c>
      <c r="L251" s="273"/>
      <c r="M251" s="375"/>
      <c r="N251" s="375"/>
      <c r="O251" s="376"/>
      <c r="P251" s="393"/>
      <c r="Q251" s="377"/>
      <c r="R251" s="135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</row>
    <row r="252" spans="1:49" ht="22.2" thickBot="1" x14ac:dyDescent="0.35">
      <c r="A252" s="146"/>
      <c r="B252" s="240"/>
      <c r="C252" s="233"/>
      <c r="D252" s="241" t="s">
        <v>406</v>
      </c>
      <c r="E252" s="362"/>
      <c r="F252" s="362"/>
      <c r="G252" s="385"/>
      <c r="H252" s="386"/>
      <c r="I252" s="439"/>
      <c r="J252" s="387"/>
      <c r="K252" s="283"/>
      <c r="L252" s="283"/>
      <c r="M252" s="366"/>
      <c r="N252" s="366"/>
      <c r="O252" s="388"/>
      <c r="P252" s="395"/>
      <c r="Q252" s="369"/>
      <c r="R252" s="135"/>
    </row>
    <row r="253" spans="1:49" ht="22.2" thickBot="1" x14ac:dyDescent="0.35">
      <c r="A253" s="138" t="s">
        <v>134</v>
      </c>
      <c r="B253" s="187" t="s">
        <v>427</v>
      </c>
      <c r="C253" s="187"/>
      <c r="D253" s="187"/>
      <c r="E253" s="389"/>
      <c r="F253" s="276"/>
      <c r="G253" s="390"/>
      <c r="H253" s="276"/>
      <c r="I253" s="276"/>
      <c r="J253" s="420"/>
      <c r="K253" s="276"/>
      <c r="L253" s="276"/>
      <c r="M253" s="276"/>
      <c r="N253" s="276"/>
      <c r="O253" s="276"/>
      <c r="P253" s="276"/>
      <c r="Q253" s="421"/>
      <c r="R253" s="135"/>
    </row>
    <row r="254" spans="1:49" ht="22.2" thickBot="1" x14ac:dyDescent="0.35">
      <c r="A254" s="139"/>
      <c r="B254" s="160" t="s">
        <v>91</v>
      </c>
      <c r="C254" s="179" t="s">
        <v>34</v>
      </c>
      <c r="D254" s="132" t="s">
        <v>525</v>
      </c>
      <c r="E254" s="389"/>
      <c r="F254" s="276"/>
      <c r="G254" s="390"/>
      <c r="H254" s="276"/>
      <c r="I254" s="276"/>
      <c r="J254" s="420"/>
      <c r="K254" s="276"/>
      <c r="L254" s="276"/>
      <c r="M254" s="276"/>
      <c r="N254" s="276"/>
      <c r="O254" s="276"/>
      <c r="P254" s="276"/>
      <c r="Q254" s="421"/>
      <c r="R254" s="135"/>
    </row>
    <row r="255" spans="1:49" s="96" customFormat="1" ht="39.6" customHeight="1" x14ac:dyDescent="0.3">
      <c r="A255" s="139"/>
      <c r="B255" s="155" t="s">
        <v>426</v>
      </c>
      <c r="C255" s="248" t="s">
        <v>407</v>
      </c>
      <c r="D255" s="245" t="s">
        <v>408</v>
      </c>
      <c r="E255" s="371"/>
      <c r="F255" s="371"/>
      <c r="G255" s="372"/>
      <c r="H255" s="373"/>
      <c r="I255" s="261"/>
      <c r="J255" s="374"/>
      <c r="K255" s="263" t="str" cm="1">
        <f t="array" ref="K255">IF((AND(J255:J272=1)), "Fully Mapped", "Not/ Partially Mapped")</f>
        <v>Not/ Partially Mapped</v>
      </c>
      <c r="L255" s="263">
        <f>SUM('Workings out'!Y4:Y21)</f>
        <v>0</v>
      </c>
      <c r="M255" s="375"/>
      <c r="N255" s="375"/>
      <c r="O255" s="376"/>
      <c r="P255" s="393"/>
      <c r="Q255" s="377"/>
      <c r="R255" s="135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</row>
    <row r="256" spans="1:49" ht="19.8" customHeight="1" x14ac:dyDescent="0.3">
      <c r="A256" s="139"/>
      <c r="B256" s="153"/>
      <c r="C256" s="249"/>
      <c r="D256" s="246" t="s">
        <v>409</v>
      </c>
      <c r="E256" s="378"/>
      <c r="F256" s="378"/>
      <c r="G256" s="379"/>
      <c r="H256" s="380"/>
      <c r="I256" s="261"/>
      <c r="J256" s="381"/>
      <c r="K256" s="273"/>
      <c r="L256" s="273"/>
      <c r="M256" s="382"/>
      <c r="N256" s="382"/>
      <c r="O256" s="383"/>
      <c r="P256" s="394"/>
      <c r="Q256" s="384"/>
      <c r="R256" s="135"/>
    </row>
    <row r="257" spans="1:49" ht="19.8" customHeight="1" x14ac:dyDescent="0.3">
      <c r="A257" s="139"/>
      <c r="B257" s="153"/>
      <c r="C257" s="249"/>
      <c r="D257" s="246" t="s">
        <v>410</v>
      </c>
      <c r="E257" s="378"/>
      <c r="F257" s="378"/>
      <c r="G257" s="379"/>
      <c r="H257" s="380"/>
      <c r="I257" s="261"/>
      <c r="J257" s="381"/>
      <c r="K257" s="273"/>
      <c r="L257" s="273"/>
      <c r="M257" s="382"/>
      <c r="N257" s="382"/>
      <c r="O257" s="383"/>
      <c r="P257" s="394"/>
      <c r="Q257" s="384"/>
      <c r="R257" s="135"/>
    </row>
    <row r="258" spans="1:49" ht="59.4" x14ac:dyDescent="0.3">
      <c r="A258" s="139"/>
      <c r="B258" s="153"/>
      <c r="C258" s="249"/>
      <c r="D258" s="246" t="s">
        <v>411</v>
      </c>
      <c r="E258" s="378"/>
      <c r="F258" s="378"/>
      <c r="G258" s="379"/>
      <c r="H258" s="380"/>
      <c r="I258" s="261"/>
      <c r="J258" s="381"/>
      <c r="K258" s="273"/>
      <c r="L258" s="273"/>
      <c r="M258" s="382"/>
      <c r="N258" s="382"/>
      <c r="O258" s="383"/>
      <c r="P258" s="394"/>
      <c r="Q258" s="384"/>
      <c r="R258" s="135"/>
    </row>
    <row r="259" spans="1:49" ht="39.6" x14ac:dyDescent="0.3">
      <c r="A259" s="139"/>
      <c r="B259" s="153"/>
      <c r="C259" s="249"/>
      <c r="D259" s="246" t="s">
        <v>412</v>
      </c>
      <c r="E259" s="378"/>
      <c r="F259" s="378"/>
      <c r="G259" s="379"/>
      <c r="H259" s="380"/>
      <c r="I259" s="261"/>
      <c r="J259" s="381"/>
      <c r="K259" s="273"/>
      <c r="L259" s="273"/>
      <c r="M259" s="382"/>
      <c r="N259" s="382"/>
      <c r="O259" s="383"/>
      <c r="P259" s="394"/>
      <c r="Q259" s="384"/>
      <c r="R259" s="135"/>
    </row>
    <row r="260" spans="1:49" ht="19.8" customHeight="1" x14ac:dyDescent="0.3">
      <c r="A260" s="139"/>
      <c r="B260" s="153"/>
      <c r="C260" s="249"/>
      <c r="D260" s="246" t="s">
        <v>413</v>
      </c>
      <c r="E260" s="378"/>
      <c r="F260" s="378"/>
      <c r="G260" s="379"/>
      <c r="H260" s="380"/>
      <c r="I260" s="261"/>
      <c r="J260" s="381"/>
      <c r="K260" s="273"/>
      <c r="L260" s="273"/>
      <c r="M260" s="382"/>
      <c r="N260" s="382"/>
      <c r="O260" s="383"/>
      <c r="P260" s="394"/>
      <c r="Q260" s="384"/>
      <c r="R260" s="135"/>
    </row>
    <row r="261" spans="1:49" ht="39.6" x14ac:dyDescent="0.3">
      <c r="A261" s="139"/>
      <c r="B261" s="153"/>
      <c r="C261" s="249"/>
      <c r="D261" s="246" t="s">
        <v>414</v>
      </c>
      <c r="E261" s="378"/>
      <c r="F261" s="378"/>
      <c r="G261" s="379"/>
      <c r="H261" s="380"/>
      <c r="I261" s="261"/>
      <c r="J261" s="381"/>
      <c r="K261" s="273"/>
      <c r="L261" s="273"/>
      <c r="M261" s="382"/>
      <c r="N261" s="382"/>
      <c r="O261" s="383"/>
      <c r="P261" s="394"/>
      <c r="Q261" s="384"/>
      <c r="R261" s="135"/>
    </row>
    <row r="262" spans="1:49" ht="39.6" x14ac:dyDescent="0.3">
      <c r="A262" s="139"/>
      <c r="B262" s="153"/>
      <c r="C262" s="249"/>
      <c r="D262" s="246" t="s">
        <v>415</v>
      </c>
      <c r="E262" s="378"/>
      <c r="F262" s="378"/>
      <c r="G262" s="379"/>
      <c r="H262" s="380"/>
      <c r="I262" s="261"/>
      <c r="J262" s="381"/>
      <c r="K262" s="273"/>
      <c r="L262" s="273"/>
      <c r="M262" s="382"/>
      <c r="N262" s="382"/>
      <c r="O262" s="383"/>
      <c r="P262" s="394"/>
      <c r="Q262" s="384"/>
      <c r="R262" s="135"/>
    </row>
    <row r="263" spans="1:49" ht="39.6" x14ac:dyDescent="0.3">
      <c r="A263" s="139"/>
      <c r="B263" s="153"/>
      <c r="C263" s="249"/>
      <c r="D263" s="246" t="s">
        <v>416</v>
      </c>
      <c r="E263" s="378"/>
      <c r="F263" s="378"/>
      <c r="G263" s="379"/>
      <c r="H263" s="380"/>
      <c r="I263" s="261"/>
      <c r="J263" s="381"/>
      <c r="K263" s="273"/>
      <c r="L263" s="273"/>
      <c r="M263" s="382"/>
      <c r="N263" s="382"/>
      <c r="O263" s="383"/>
      <c r="P263" s="394"/>
      <c r="Q263" s="384"/>
      <c r="R263" s="135"/>
    </row>
    <row r="264" spans="1:49" ht="19.8" customHeight="1" x14ac:dyDescent="0.3">
      <c r="A264" s="139"/>
      <c r="B264" s="153"/>
      <c r="C264" s="249"/>
      <c r="D264" s="247" t="s">
        <v>417</v>
      </c>
      <c r="E264" s="378"/>
      <c r="F264" s="378"/>
      <c r="G264" s="379"/>
      <c r="H264" s="380"/>
      <c r="I264" s="261"/>
      <c r="J264" s="381"/>
      <c r="K264" s="273"/>
      <c r="L264" s="273"/>
      <c r="M264" s="382"/>
      <c r="N264" s="382"/>
      <c r="O264" s="383"/>
      <c r="P264" s="394"/>
      <c r="Q264" s="384"/>
      <c r="R264" s="135"/>
    </row>
    <row r="265" spans="1:49" ht="19.8" customHeight="1" x14ac:dyDescent="0.3">
      <c r="A265" s="139"/>
      <c r="B265" s="153"/>
      <c r="C265" s="249"/>
      <c r="D265" s="245" t="s">
        <v>418</v>
      </c>
      <c r="E265" s="378"/>
      <c r="F265" s="378"/>
      <c r="G265" s="379"/>
      <c r="H265" s="380"/>
      <c r="I265" s="261"/>
      <c r="J265" s="381"/>
      <c r="K265" s="273"/>
      <c r="L265" s="273"/>
      <c r="M265" s="382"/>
      <c r="N265" s="382"/>
      <c r="O265" s="383"/>
      <c r="P265" s="394"/>
      <c r="Q265" s="384"/>
      <c r="R265" s="135"/>
    </row>
    <row r="266" spans="1:49" ht="19.8" customHeight="1" x14ac:dyDescent="0.3">
      <c r="A266" s="139"/>
      <c r="B266" s="153"/>
      <c r="C266" s="249"/>
      <c r="D266" s="246" t="s">
        <v>419</v>
      </c>
      <c r="E266" s="378"/>
      <c r="F266" s="378"/>
      <c r="G266" s="379"/>
      <c r="H266" s="380"/>
      <c r="I266" s="261"/>
      <c r="J266" s="381"/>
      <c r="K266" s="273"/>
      <c r="L266" s="273"/>
      <c r="M266" s="382"/>
      <c r="N266" s="382"/>
      <c r="O266" s="383"/>
      <c r="P266" s="394"/>
      <c r="Q266" s="384"/>
      <c r="R266" s="135"/>
    </row>
    <row r="267" spans="1:49" ht="39.6" x14ac:dyDescent="0.3">
      <c r="A267" s="139"/>
      <c r="B267" s="153"/>
      <c r="C267" s="249"/>
      <c r="D267" s="246" t="s">
        <v>420</v>
      </c>
      <c r="E267" s="378"/>
      <c r="F267" s="378"/>
      <c r="G267" s="379"/>
      <c r="H267" s="380"/>
      <c r="I267" s="261"/>
      <c r="J267" s="381"/>
      <c r="K267" s="273"/>
      <c r="L267" s="273"/>
      <c r="M267" s="382"/>
      <c r="N267" s="382"/>
      <c r="O267" s="383"/>
      <c r="P267" s="394"/>
      <c r="Q267" s="384"/>
      <c r="R267" s="135"/>
    </row>
    <row r="268" spans="1:49" ht="19.8" customHeight="1" x14ac:dyDescent="0.3">
      <c r="A268" s="139"/>
      <c r="B268" s="153"/>
      <c r="C268" s="249"/>
      <c r="D268" s="246" t="s">
        <v>421</v>
      </c>
      <c r="E268" s="378"/>
      <c r="F268" s="378"/>
      <c r="G268" s="379"/>
      <c r="H268" s="380"/>
      <c r="I268" s="261"/>
      <c r="J268" s="381"/>
      <c r="K268" s="273"/>
      <c r="L268" s="273"/>
      <c r="M268" s="382"/>
      <c r="N268" s="382"/>
      <c r="O268" s="383"/>
      <c r="P268" s="394"/>
      <c r="Q268" s="384"/>
      <c r="R268" s="135"/>
    </row>
    <row r="269" spans="1:49" ht="19.8" customHeight="1" x14ac:dyDescent="0.3">
      <c r="A269" s="139"/>
      <c r="B269" s="153"/>
      <c r="C269" s="249"/>
      <c r="D269" s="246" t="s">
        <v>422</v>
      </c>
      <c r="E269" s="378"/>
      <c r="F269" s="378"/>
      <c r="G269" s="379"/>
      <c r="H269" s="380"/>
      <c r="I269" s="261"/>
      <c r="J269" s="381"/>
      <c r="K269" s="273"/>
      <c r="L269" s="273"/>
      <c r="M269" s="382"/>
      <c r="N269" s="382"/>
      <c r="O269" s="383"/>
      <c r="P269" s="394"/>
      <c r="Q269" s="384"/>
      <c r="R269" s="135"/>
    </row>
    <row r="270" spans="1:49" ht="39.6" x14ac:dyDescent="0.3">
      <c r="A270" s="139"/>
      <c r="B270" s="153"/>
      <c r="C270" s="249"/>
      <c r="D270" s="246" t="s">
        <v>423</v>
      </c>
      <c r="E270" s="378"/>
      <c r="F270" s="378"/>
      <c r="G270" s="379"/>
      <c r="H270" s="380"/>
      <c r="I270" s="261"/>
      <c r="J270" s="381"/>
      <c r="K270" s="273"/>
      <c r="L270" s="273"/>
      <c r="M270" s="382"/>
      <c r="N270" s="382"/>
      <c r="O270" s="383"/>
      <c r="P270" s="394"/>
      <c r="Q270" s="384"/>
      <c r="R270" s="135"/>
    </row>
    <row r="271" spans="1:49" ht="19.8" customHeight="1" x14ac:dyDescent="0.3">
      <c r="A271" s="139"/>
      <c r="B271" s="153"/>
      <c r="C271" s="249"/>
      <c r="D271" s="246" t="s">
        <v>424</v>
      </c>
      <c r="E271" s="378"/>
      <c r="F271" s="378"/>
      <c r="G271" s="379"/>
      <c r="H271" s="380"/>
      <c r="I271" s="261"/>
      <c r="J271" s="381"/>
      <c r="K271" s="273"/>
      <c r="L271" s="273"/>
      <c r="M271" s="382"/>
      <c r="N271" s="382"/>
      <c r="O271" s="383"/>
      <c r="P271" s="394"/>
      <c r="Q271" s="384"/>
      <c r="R271" s="135"/>
    </row>
    <row r="272" spans="1:49" s="97" customFormat="1" ht="20.399999999999999" customHeight="1" thickBot="1" x14ac:dyDescent="0.35">
      <c r="A272" s="146"/>
      <c r="B272" s="153"/>
      <c r="C272" s="249"/>
      <c r="D272" s="246" t="s">
        <v>425</v>
      </c>
      <c r="E272" s="362"/>
      <c r="F272" s="362"/>
      <c r="G272" s="385"/>
      <c r="H272" s="386"/>
      <c r="I272" s="261"/>
      <c r="J272" s="387"/>
      <c r="K272" s="283"/>
      <c r="L272" s="283"/>
      <c r="M272" s="366"/>
      <c r="N272" s="366"/>
      <c r="O272" s="388"/>
      <c r="P272" s="395"/>
      <c r="Q272" s="369"/>
      <c r="R272" s="135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</row>
    <row r="273" spans="1:49" ht="22.2" thickBot="1" x14ac:dyDescent="0.35">
      <c r="A273" s="138" t="s">
        <v>135</v>
      </c>
      <c r="B273" s="187" t="s">
        <v>428</v>
      </c>
      <c r="C273" s="187"/>
      <c r="D273" s="187"/>
      <c r="E273" s="396"/>
      <c r="F273" s="397"/>
      <c r="G273" s="398"/>
      <c r="H273" s="397"/>
      <c r="I273" s="397"/>
      <c r="J273" s="420"/>
      <c r="K273" s="397"/>
      <c r="L273" s="397"/>
      <c r="M273" s="397"/>
      <c r="N273" s="397"/>
      <c r="O273" s="397"/>
      <c r="P273" s="397"/>
      <c r="Q273" s="462"/>
      <c r="R273" s="135"/>
    </row>
    <row r="274" spans="1:49" ht="22.2" thickBot="1" x14ac:dyDescent="0.35">
      <c r="A274" s="139"/>
      <c r="B274" s="165" t="s">
        <v>91</v>
      </c>
      <c r="C274" s="176" t="s">
        <v>34</v>
      </c>
      <c r="D274" s="132" t="s">
        <v>525</v>
      </c>
      <c r="E274" s="396"/>
      <c r="F274" s="397"/>
      <c r="G274" s="398"/>
      <c r="H274" s="397"/>
      <c r="I274" s="397"/>
      <c r="J274" s="420"/>
      <c r="K274" s="397"/>
      <c r="L274" s="397"/>
      <c r="M274" s="397"/>
      <c r="N274" s="397"/>
      <c r="O274" s="397"/>
      <c r="P274" s="397"/>
      <c r="Q274" s="462"/>
      <c r="R274" s="135"/>
    </row>
    <row r="275" spans="1:49" s="96" customFormat="1" ht="21.6" customHeight="1" x14ac:dyDescent="0.3">
      <c r="A275" s="139"/>
      <c r="B275" s="155" t="s">
        <v>429</v>
      </c>
      <c r="C275" s="248" t="s">
        <v>101</v>
      </c>
      <c r="D275" s="245" t="s">
        <v>430</v>
      </c>
      <c r="E275" s="371"/>
      <c r="F275" s="371"/>
      <c r="G275" s="372"/>
      <c r="H275" s="373"/>
      <c r="I275" s="261"/>
      <c r="J275" s="374"/>
      <c r="K275" s="263" t="str" cm="1">
        <f t="array" ref="K275">IF((AND(J275:J289=1)), "Fully Mapped", "Not/ Partially Mapped")</f>
        <v>Not/ Partially Mapped</v>
      </c>
      <c r="L275" s="263">
        <f>SUM('Workings out'!Z4:Z18)</f>
        <v>0</v>
      </c>
      <c r="M275" s="375"/>
      <c r="N275" s="375"/>
      <c r="O275" s="376"/>
      <c r="P275" s="393"/>
      <c r="Q275" s="377"/>
      <c r="R275" s="135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</row>
    <row r="276" spans="1:49" ht="39.6" x14ac:dyDescent="0.3">
      <c r="A276" s="139"/>
      <c r="B276" s="153"/>
      <c r="C276" s="249"/>
      <c r="D276" s="246" t="s">
        <v>431</v>
      </c>
      <c r="E276" s="378"/>
      <c r="F276" s="378"/>
      <c r="G276" s="379"/>
      <c r="H276" s="380"/>
      <c r="I276" s="261"/>
      <c r="J276" s="381"/>
      <c r="K276" s="273"/>
      <c r="L276" s="273"/>
      <c r="M276" s="382"/>
      <c r="N276" s="382"/>
      <c r="O276" s="383"/>
      <c r="P276" s="394"/>
      <c r="Q276" s="384"/>
      <c r="R276" s="135"/>
    </row>
    <row r="277" spans="1:49" ht="39.6" x14ac:dyDescent="0.3">
      <c r="A277" s="139"/>
      <c r="B277" s="153"/>
      <c r="C277" s="249"/>
      <c r="D277" s="246" t="s">
        <v>432</v>
      </c>
      <c r="E277" s="378"/>
      <c r="F277" s="378"/>
      <c r="G277" s="379"/>
      <c r="H277" s="380"/>
      <c r="I277" s="261"/>
      <c r="J277" s="381"/>
      <c r="K277" s="273"/>
      <c r="L277" s="273"/>
      <c r="M277" s="382"/>
      <c r="N277" s="382"/>
      <c r="O277" s="383"/>
      <c r="P277" s="394"/>
      <c r="Q277" s="384"/>
      <c r="R277" s="135"/>
    </row>
    <row r="278" spans="1:49" ht="21.6" x14ac:dyDescent="0.3">
      <c r="A278" s="139"/>
      <c r="B278" s="153"/>
      <c r="C278" s="249"/>
      <c r="D278" s="246" t="s">
        <v>433</v>
      </c>
      <c r="E278" s="378"/>
      <c r="F278" s="378"/>
      <c r="G278" s="379"/>
      <c r="H278" s="380"/>
      <c r="I278" s="261"/>
      <c r="J278" s="381"/>
      <c r="K278" s="273"/>
      <c r="L278" s="273"/>
      <c r="M278" s="382"/>
      <c r="N278" s="382"/>
      <c r="O278" s="383"/>
      <c r="P278" s="394"/>
      <c r="Q278" s="384"/>
      <c r="R278" s="135"/>
    </row>
    <row r="279" spans="1:49" ht="21.6" x14ac:dyDescent="0.3">
      <c r="A279" s="139"/>
      <c r="B279" s="153"/>
      <c r="C279" s="249"/>
      <c r="D279" s="246" t="s">
        <v>434</v>
      </c>
      <c r="E279" s="378"/>
      <c r="F279" s="378"/>
      <c r="G279" s="379"/>
      <c r="H279" s="380"/>
      <c r="I279" s="261"/>
      <c r="J279" s="381"/>
      <c r="K279" s="273"/>
      <c r="L279" s="273"/>
      <c r="M279" s="382"/>
      <c r="N279" s="382"/>
      <c r="O279" s="383"/>
      <c r="P279" s="394"/>
      <c r="Q279" s="384"/>
      <c r="R279" s="135"/>
    </row>
    <row r="280" spans="1:49" ht="21.6" x14ac:dyDescent="0.3">
      <c r="A280" s="139"/>
      <c r="B280" s="153"/>
      <c r="C280" s="249"/>
      <c r="D280" s="246" t="s">
        <v>435</v>
      </c>
      <c r="E280" s="378"/>
      <c r="F280" s="378"/>
      <c r="G280" s="379"/>
      <c r="H280" s="380"/>
      <c r="I280" s="261"/>
      <c r="J280" s="381"/>
      <c r="K280" s="273"/>
      <c r="L280" s="273"/>
      <c r="M280" s="382"/>
      <c r="N280" s="382"/>
      <c r="O280" s="383"/>
      <c r="P280" s="394"/>
      <c r="Q280" s="384"/>
      <c r="R280" s="135"/>
    </row>
    <row r="281" spans="1:49" ht="39.6" x14ac:dyDescent="0.3">
      <c r="A281" s="139"/>
      <c r="B281" s="153"/>
      <c r="C281" s="249"/>
      <c r="D281" s="246" t="s">
        <v>436</v>
      </c>
      <c r="E281" s="378"/>
      <c r="F281" s="378"/>
      <c r="G281" s="379"/>
      <c r="H281" s="380"/>
      <c r="I281" s="261"/>
      <c r="J281" s="381"/>
      <c r="K281" s="273"/>
      <c r="L281" s="273"/>
      <c r="M281" s="382"/>
      <c r="N281" s="382"/>
      <c r="O281" s="383"/>
      <c r="P281" s="394"/>
      <c r="Q281" s="384"/>
      <c r="R281" s="135"/>
    </row>
    <row r="282" spans="1:49" ht="39.6" x14ac:dyDescent="0.3">
      <c r="A282" s="139"/>
      <c r="B282" s="153"/>
      <c r="C282" s="249"/>
      <c r="D282" s="246" t="s">
        <v>437</v>
      </c>
      <c r="E282" s="378"/>
      <c r="F282" s="378"/>
      <c r="G282" s="379"/>
      <c r="H282" s="380"/>
      <c r="I282" s="261"/>
      <c r="J282" s="381"/>
      <c r="K282" s="273"/>
      <c r="L282" s="273"/>
      <c r="M282" s="382"/>
      <c r="N282" s="382"/>
      <c r="O282" s="383"/>
      <c r="P282" s="394"/>
      <c r="Q282" s="384"/>
      <c r="R282" s="135"/>
    </row>
    <row r="283" spans="1:49" ht="21.6" x14ac:dyDescent="0.3">
      <c r="A283" s="139"/>
      <c r="B283" s="153"/>
      <c r="C283" s="249"/>
      <c r="D283" s="246" t="s">
        <v>438</v>
      </c>
      <c r="E283" s="378"/>
      <c r="F283" s="378"/>
      <c r="G283" s="379"/>
      <c r="H283" s="380"/>
      <c r="I283" s="261"/>
      <c r="J283" s="381"/>
      <c r="K283" s="273"/>
      <c r="L283" s="273"/>
      <c r="M283" s="382"/>
      <c r="N283" s="382"/>
      <c r="O283" s="383"/>
      <c r="P283" s="394"/>
      <c r="Q283" s="384"/>
      <c r="R283" s="135"/>
    </row>
    <row r="284" spans="1:49" ht="39.6" x14ac:dyDescent="0.3">
      <c r="A284" s="139"/>
      <c r="B284" s="153"/>
      <c r="C284" s="249"/>
      <c r="D284" s="247" t="s">
        <v>439</v>
      </c>
      <c r="E284" s="378"/>
      <c r="F284" s="378"/>
      <c r="G284" s="379"/>
      <c r="H284" s="380"/>
      <c r="I284" s="261"/>
      <c r="J284" s="381"/>
      <c r="K284" s="273"/>
      <c r="L284" s="273"/>
      <c r="M284" s="382"/>
      <c r="N284" s="382"/>
      <c r="O284" s="383"/>
      <c r="P284" s="394"/>
      <c r="Q284" s="384"/>
      <c r="R284" s="135"/>
    </row>
    <row r="285" spans="1:49" ht="21.6" x14ac:dyDescent="0.3">
      <c r="A285" s="139"/>
      <c r="B285" s="153"/>
      <c r="C285" s="249"/>
      <c r="D285" s="245" t="s">
        <v>440</v>
      </c>
      <c r="E285" s="378"/>
      <c r="F285" s="378"/>
      <c r="G285" s="379"/>
      <c r="H285" s="380"/>
      <c r="I285" s="261"/>
      <c r="J285" s="381"/>
      <c r="K285" s="273"/>
      <c r="L285" s="273"/>
      <c r="M285" s="382"/>
      <c r="N285" s="382"/>
      <c r="O285" s="383"/>
      <c r="P285" s="394"/>
      <c r="Q285" s="384"/>
      <c r="R285" s="135"/>
    </row>
    <row r="286" spans="1:49" ht="39.6" x14ac:dyDescent="0.3">
      <c r="A286" s="139"/>
      <c r="B286" s="153"/>
      <c r="C286" s="249"/>
      <c r="D286" s="246" t="s">
        <v>441</v>
      </c>
      <c r="E286" s="378"/>
      <c r="F286" s="378"/>
      <c r="G286" s="379"/>
      <c r="H286" s="380"/>
      <c r="I286" s="261"/>
      <c r="J286" s="381"/>
      <c r="K286" s="273"/>
      <c r="L286" s="273"/>
      <c r="M286" s="382"/>
      <c r="N286" s="382"/>
      <c r="O286" s="383"/>
      <c r="P286" s="394"/>
      <c r="Q286" s="384"/>
      <c r="R286" s="135"/>
    </row>
    <row r="287" spans="1:49" ht="21.6" x14ac:dyDescent="0.3">
      <c r="A287" s="139"/>
      <c r="B287" s="153"/>
      <c r="C287" s="249"/>
      <c r="D287" s="246" t="s">
        <v>442</v>
      </c>
      <c r="E287" s="378"/>
      <c r="F287" s="378"/>
      <c r="G287" s="379"/>
      <c r="H287" s="380"/>
      <c r="I287" s="261"/>
      <c r="J287" s="381"/>
      <c r="K287" s="273"/>
      <c r="L287" s="273"/>
      <c r="M287" s="382"/>
      <c r="N287" s="382"/>
      <c r="O287" s="383"/>
      <c r="P287" s="394"/>
      <c r="Q287" s="384"/>
      <c r="R287" s="135"/>
    </row>
    <row r="288" spans="1:49" ht="21.6" x14ac:dyDescent="0.3">
      <c r="A288" s="139"/>
      <c r="B288" s="153"/>
      <c r="C288" s="249"/>
      <c r="D288" s="246" t="s">
        <v>443</v>
      </c>
      <c r="E288" s="378"/>
      <c r="F288" s="378"/>
      <c r="G288" s="379"/>
      <c r="H288" s="380"/>
      <c r="I288" s="261"/>
      <c r="J288" s="381"/>
      <c r="K288" s="273"/>
      <c r="L288" s="273"/>
      <c r="M288" s="382"/>
      <c r="N288" s="382"/>
      <c r="O288" s="383"/>
      <c r="P288" s="394"/>
      <c r="Q288" s="384"/>
      <c r="R288" s="135"/>
    </row>
    <row r="289" spans="1:49" ht="22.2" thickBot="1" x14ac:dyDescent="0.35">
      <c r="A289" s="150"/>
      <c r="B289" s="153"/>
      <c r="C289" s="249"/>
      <c r="D289" s="246" t="s">
        <v>444</v>
      </c>
      <c r="E289" s="378"/>
      <c r="F289" s="378"/>
      <c r="G289" s="379"/>
      <c r="H289" s="380"/>
      <c r="I289" s="261"/>
      <c r="J289" s="381"/>
      <c r="K289" s="273"/>
      <c r="L289" s="273"/>
      <c r="M289" s="382"/>
      <c r="N289" s="382"/>
      <c r="O289" s="383"/>
      <c r="P289" s="394"/>
      <c r="Q289" s="384"/>
      <c r="R289" s="135"/>
    </row>
    <row r="290" spans="1:49" ht="22.2" thickBot="1" x14ac:dyDescent="0.35">
      <c r="A290" s="142" t="s">
        <v>136</v>
      </c>
      <c r="B290" s="186" t="s">
        <v>445</v>
      </c>
      <c r="C290" s="187"/>
      <c r="D290" s="187"/>
      <c r="E290" s="416"/>
      <c r="F290" s="266"/>
      <c r="G290" s="417"/>
      <c r="H290" s="266"/>
      <c r="I290" s="266"/>
      <c r="J290" s="418"/>
      <c r="K290" s="266"/>
      <c r="L290" s="266"/>
      <c r="M290" s="266"/>
      <c r="N290" s="266"/>
      <c r="O290" s="266"/>
      <c r="P290" s="266"/>
      <c r="Q290" s="419"/>
      <c r="R290" s="135"/>
    </row>
    <row r="291" spans="1:49" ht="22.2" thickBot="1" x14ac:dyDescent="0.35">
      <c r="A291" s="143"/>
      <c r="B291" s="160" t="s">
        <v>91</v>
      </c>
      <c r="C291" s="176" t="s">
        <v>34</v>
      </c>
      <c r="D291" s="132" t="s">
        <v>525</v>
      </c>
      <c r="E291" s="430"/>
      <c r="F291" s="286"/>
      <c r="G291" s="431"/>
      <c r="H291" s="286"/>
      <c r="I291" s="286"/>
      <c r="J291" s="432"/>
      <c r="K291" s="286"/>
      <c r="L291" s="286"/>
      <c r="M291" s="286"/>
      <c r="N291" s="286"/>
      <c r="O291" s="286"/>
      <c r="P291" s="286"/>
      <c r="Q291" s="433"/>
      <c r="R291" s="135"/>
    </row>
    <row r="292" spans="1:49" s="96" customFormat="1" ht="39.6" x14ac:dyDescent="0.3">
      <c r="A292" s="143"/>
      <c r="B292" s="188" t="s">
        <v>446</v>
      </c>
      <c r="C292" s="199" t="s">
        <v>102</v>
      </c>
      <c r="D292" s="200" t="s">
        <v>447</v>
      </c>
      <c r="E292" s="371"/>
      <c r="F292" s="371"/>
      <c r="G292" s="372"/>
      <c r="H292" s="373"/>
      <c r="I292" s="261"/>
      <c r="J292" s="374"/>
      <c r="K292" s="263" t="str" cm="1">
        <f t="array" ref="K292">IF((AND(J292:J298=1)), "Fully Mapped", "Not/ Partially Mapped")</f>
        <v>Not/ Partially Mapped</v>
      </c>
      <c r="L292" s="263">
        <f>SUM('Workings out'!AA4:AA25)</f>
        <v>0</v>
      </c>
      <c r="M292" s="375"/>
      <c r="N292" s="375"/>
      <c r="O292" s="376"/>
      <c r="P292" s="393"/>
      <c r="Q292" s="377"/>
      <c r="R292" s="135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</row>
    <row r="293" spans="1:49" ht="39.6" x14ac:dyDescent="0.3">
      <c r="A293" s="143"/>
      <c r="B293" s="191"/>
      <c r="C293" s="167"/>
      <c r="D293" s="201" t="s">
        <v>448</v>
      </c>
      <c r="E293" s="378"/>
      <c r="F293" s="378"/>
      <c r="G293" s="379"/>
      <c r="H293" s="380"/>
      <c r="I293" s="261"/>
      <c r="J293" s="381"/>
      <c r="K293" s="273"/>
      <c r="L293" s="273"/>
      <c r="M293" s="382"/>
      <c r="N293" s="382"/>
      <c r="O293" s="383"/>
      <c r="P293" s="394"/>
      <c r="Q293" s="384"/>
      <c r="R293" s="135"/>
    </row>
    <row r="294" spans="1:49" ht="21.6" x14ac:dyDescent="0.3">
      <c r="A294" s="143"/>
      <c r="B294" s="191"/>
      <c r="C294" s="167"/>
      <c r="D294" s="201" t="s">
        <v>449</v>
      </c>
      <c r="E294" s="378"/>
      <c r="F294" s="378"/>
      <c r="G294" s="379"/>
      <c r="H294" s="380"/>
      <c r="I294" s="261"/>
      <c r="J294" s="381"/>
      <c r="K294" s="273"/>
      <c r="L294" s="273"/>
      <c r="M294" s="382"/>
      <c r="N294" s="382"/>
      <c r="O294" s="383"/>
      <c r="P294" s="394"/>
      <c r="Q294" s="384"/>
      <c r="R294" s="135"/>
    </row>
    <row r="295" spans="1:49" ht="39.6" x14ac:dyDescent="0.3">
      <c r="A295" s="143"/>
      <c r="B295" s="191"/>
      <c r="C295" s="167"/>
      <c r="D295" s="201" t="s">
        <v>450</v>
      </c>
      <c r="E295" s="378"/>
      <c r="F295" s="378"/>
      <c r="G295" s="379"/>
      <c r="H295" s="380"/>
      <c r="I295" s="261"/>
      <c r="J295" s="381"/>
      <c r="K295" s="273"/>
      <c r="L295" s="273"/>
      <c r="M295" s="382"/>
      <c r="N295" s="382"/>
      <c r="O295" s="383"/>
      <c r="P295" s="394"/>
      <c r="Q295" s="384"/>
      <c r="R295" s="135"/>
    </row>
    <row r="296" spans="1:49" ht="39.6" x14ac:dyDescent="0.3">
      <c r="A296" s="143"/>
      <c r="B296" s="191"/>
      <c r="C296" s="167"/>
      <c r="D296" s="201" t="s">
        <v>451</v>
      </c>
      <c r="E296" s="378"/>
      <c r="F296" s="378"/>
      <c r="G296" s="379"/>
      <c r="H296" s="380"/>
      <c r="I296" s="261"/>
      <c r="J296" s="381"/>
      <c r="K296" s="273"/>
      <c r="L296" s="273"/>
      <c r="M296" s="382"/>
      <c r="N296" s="382"/>
      <c r="O296" s="383"/>
      <c r="P296" s="394"/>
      <c r="Q296" s="384"/>
      <c r="R296" s="135"/>
    </row>
    <row r="297" spans="1:49" ht="39.6" x14ac:dyDescent="0.3">
      <c r="A297" s="143"/>
      <c r="B297" s="191"/>
      <c r="C297" s="167"/>
      <c r="D297" s="221" t="s">
        <v>452</v>
      </c>
      <c r="E297" s="378"/>
      <c r="F297" s="378"/>
      <c r="G297" s="379"/>
      <c r="H297" s="380"/>
      <c r="I297" s="261"/>
      <c r="J297" s="381"/>
      <c r="K297" s="273"/>
      <c r="L297" s="273"/>
      <c r="M297" s="382"/>
      <c r="N297" s="382"/>
      <c r="O297" s="383"/>
      <c r="P297" s="394"/>
      <c r="Q297" s="384"/>
      <c r="R297" s="135"/>
    </row>
    <row r="298" spans="1:49" s="97" customFormat="1" ht="22.2" thickBot="1" x14ac:dyDescent="0.35">
      <c r="A298" s="143"/>
      <c r="B298" s="223"/>
      <c r="C298" s="224"/>
      <c r="D298" s="234" t="s">
        <v>453</v>
      </c>
      <c r="E298" s="362"/>
      <c r="F298" s="362"/>
      <c r="G298" s="385"/>
      <c r="H298" s="386"/>
      <c r="I298" s="261"/>
      <c r="J298" s="387"/>
      <c r="K298" s="283"/>
      <c r="L298" s="273"/>
      <c r="M298" s="366"/>
      <c r="N298" s="366"/>
      <c r="O298" s="388"/>
      <c r="P298" s="395"/>
      <c r="Q298" s="369"/>
      <c r="R298" s="135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</row>
    <row r="299" spans="1:49" s="96" customFormat="1" ht="43.2" customHeight="1" x14ac:dyDescent="0.3">
      <c r="A299" s="143"/>
      <c r="B299" s="188" t="s">
        <v>454</v>
      </c>
      <c r="C299" s="189" t="s">
        <v>455</v>
      </c>
      <c r="D299" s="190" t="s">
        <v>456</v>
      </c>
      <c r="E299" s="371"/>
      <c r="F299" s="371"/>
      <c r="G299" s="372"/>
      <c r="H299" s="373"/>
      <c r="I299" s="261"/>
      <c r="J299" s="374"/>
      <c r="K299" s="263" t="str" cm="1">
        <f t="array" ref="K299">IF((AND(J299:J302=1)), "Fully Mapped", "Not/ Partially Mapped")</f>
        <v>Not/ Partially Mapped</v>
      </c>
      <c r="L299" s="273"/>
      <c r="M299" s="375"/>
      <c r="N299" s="375"/>
      <c r="O299" s="376"/>
      <c r="P299" s="393"/>
      <c r="Q299" s="377"/>
      <c r="R299" s="135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</row>
    <row r="300" spans="1:49" ht="39.6" x14ac:dyDescent="0.3">
      <c r="A300" s="143"/>
      <c r="B300" s="191"/>
      <c r="C300" s="192"/>
      <c r="D300" s="193" t="s">
        <v>457</v>
      </c>
      <c r="E300" s="405"/>
      <c r="F300" s="405"/>
      <c r="G300" s="406"/>
      <c r="H300" s="407"/>
      <c r="I300" s="261"/>
      <c r="J300" s="403"/>
      <c r="K300" s="273"/>
      <c r="L300" s="273"/>
      <c r="M300" s="408"/>
      <c r="N300" s="408"/>
      <c r="O300" s="409"/>
      <c r="P300" s="410"/>
      <c r="Q300" s="411"/>
      <c r="R300" s="135"/>
    </row>
    <row r="301" spans="1:49" ht="99" x14ac:dyDescent="0.3">
      <c r="A301" s="143"/>
      <c r="B301" s="191"/>
      <c r="C301" s="192"/>
      <c r="D301" s="193" t="s">
        <v>458</v>
      </c>
      <c r="E301" s="378"/>
      <c r="F301" s="378"/>
      <c r="G301" s="379"/>
      <c r="H301" s="380"/>
      <c r="I301" s="261"/>
      <c r="J301" s="381"/>
      <c r="K301" s="273"/>
      <c r="L301" s="273"/>
      <c r="M301" s="382"/>
      <c r="N301" s="382"/>
      <c r="O301" s="383"/>
      <c r="P301" s="394"/>
      <c r="Q301" s="384"/>
      <c r="R301" s="135"/>
    </row>
    <row r="302" spans="1:49" s="97" customFormat="1" ht="99.6" thickBot="1" x14ac:dyDescent="0.35">
      <c r="A302" s="143"/>
      <c r="B302" s="191"/>
      <c r="C302" s="192"/>
      <c r="D302" s="196" t="s">
        <v>459</v>
      </c>
      <c r="E302" s="362"/>
      <c r="F302" s="362"/>
      <c r="G302" s="385"/>
      <c r="H302" s="386"/>
      <c r="I302" s="261"/>
      <c r="J302" s="387"/>
      <c r="K302" s="283"/>
      <c r="L302" s="273"/>
      <c r="M302" s="366"/>
      <c r="N302" s="366"/>
      <c r="O302" s="388"/>
      <c r="P302" s="395"/>
      <c r="Q302" s="369"/>
      <c r="R302" s="135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</row>
    <row r="303" spans="1:49" s="96" customFormat="1" ht="39.6" x14ac:dyDescent="0.3">
      <c r="A303" s="143"/>
      <c r="B303" s="188" t="s">
        <v>460</v>
      </c>
      <c r="C303" s="189" t="s">
        <v>103</v>
      </c>
      <c r="D303" s="239" t="s">
        <v>461</v>
      </c>
      <c r="E303" s="371"/>
      <c r="F303" s="371"/>
      <c r="G303" s="372"/>
      <c r="H303" s="373"/>
      <c r="I303" s="261"/>
      <c r="J303" s="374"/>
      <c r="K303" s="263" t="str" cm="1">
        <f t="array" ref="K303">IF((AND(J303:J304=1)), "Fully Mapped", "Not/ Partially Mapped")</f>
        <v>Not/ Partially Mapped</v>
      </c>
      <c r="L303" s="273"/>
      <c r="M303" s="375"/>
      <c r="N303" s="375"/>
      <c r="O303" s="376"/>
      <c r="P303" s="393"/>
      <c r="Q303" s="377"/>
      <c r="R303" s="135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</row>
    <row r="304" spans="1:49" ht="40.200000000000003" thickBot="1" x14ac:dyDescent="0.35">
      <c r="A304" s="143"/>
      <c r="B304" s="240"/>
      <c r="C304" s="233"/>
      <c r="D304" s="241" t="s">
        <v>462</v>
      </c>
      <c r="E304" s="378"/>
      <c r="F304" s="378"/>
      <c r="G304" s="379"/>
      <c r="H304" s="380"/>
      <c r="I304" s="261"/>
      <c r="J304" s="381"/>
      <c r="K304" s="273"/>
      <c r="L304" s="273"/>
      <c r="M304" s="382"/>
      <c r="N304" s="382"/>
      <c r="O304" s="383"/>
      <c r="P304" s="394"/>
      <c r="Q304" s="384"/>
      <c r="R304" s="135"/>
    </row>
    <row r="305" spans="1:49" s="96" customFormat="1" ht="39.6" x14ac:dyDescent="0.3">
      <c r="A305" s="143"/>
      <c r="B305" s="155" t="s">
        <v>463</v>
      </c>
      <c r="C305" s="248" t="s">
        <v>104</v>
      </c>
      <c r="D305" s="245" t="s">
        <v>464</v>
      </c>
      <c r="E305" s="371"/>
      <c r="F305" s="371"/>
      <c r="G305" s="372"/>
      <c r="H305" s="373"/>
      <c r="I305" s="261"/>
      <c r="J305" s="374"/>
      <c r="K305" s="263" t="str" cm="1">
        <f t="array" ref="K305">IF((AND(J305:J313=1)), "Fully Mapped", "Not/ Partially Mapped")</f>
        <v>Not/ Partially Mapped</v>
      </c>
      <c r="L305" s="273"/>
      <c r="M305" s="375"/>
      <c r="N305" s="375"/>
      <c r="O305" s="376"/>
      <c r="P305" s="393"/>
      <c r="Q305" s="377"/>
      <c r="R305" s="135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</row>
    <row r="306" spans="1:49" ht="59.4" x14ac:dyDescent="0.3">
      <c r="A306" s="143"/>
      <c r="B306" s="153"/>
      <c r="C306" s="249"/>
      <c r="D306" s="246" t="s">
        <v>465</v>
      </c>
      <c r="E306" s="378"/>
      <c r="F306" s="378"/>
      <c r="G306" s="379"/>
      <c r="H306" s="380"/>
      <c r="I306" s="261"/>
      <c r="J306" s="381"/>
      <c r="K306" s="273"/>
      <c r="L306" s="273"/>
      <c r="M306" s="382"/>
      <c r="N306" s="382"/>
      <c r="O306" s="383"/>
      <c r="P306" s="394"/>
      <c r="Q306" s="384"/>
      <c r="R306" s="135"/>
    </row>
    <row r="307" spans="1:49" ht="39.6" x14ac:dyDescent="0.3">
      <c r="A307" s="143"/>
      <c r="B307" s="153"/>
      <c r="C307" s="249"/>
      <c r="D307" s="246" t="s">
        <v>466</v>
      </c>
      <c r="E307" s="378"/>
      <c r="F307" s="378"/>
      <c r="G307" s="379"/>
      <c r="H307" s="380"/>
      <c r="I307" s="261"/>
      <c r="J307" s="381"/>
      <c r="K307" s="273"/>
      <c r="L307" s="273"/>
      <c r="M307" s="382"/>
      <c r="N307" s="382"/>
      <c r="O307" s="383"/>
      <c r="P307" s="394"/>
      <c r="Q307" s="384"/>
      <c r="R307" s="135"/>
    </row>
    <row r="308" spans="1:49" ht="79.2" x14ac:dyDescent="0.3">
      <c r="A308" s="143"/>
      <c r="B308" s="153"/>
      <c r="C308" s="249"/>
      <c r="D308" s="246" t="s">
        <v>467</v>
      </c>
      <c r="E308" s="378"/>
      <c r="F308" s="378"/>
      <c r="G308" s="379"/>
      <c r="H308" s="380"/>
      <c r="I308" s="261"/>
      <c r="J308" s="381"/>
      <c r="K308" s="273"/>
      <c r="L308" s="273"/>
      <c r="M308" s="382"/>
      <c r="N308" s="382"/>
      <c r="O308" s="383"/>
      <c r="P308" s="394"/>
      <c r="Q308" s="384"/>
      <c r="R308" s="135"/>
    </row>
    <row r="309" spans="1:49" ht="39.6" x14ac:dyDescent="0.3">
      <c r="A309" s="143"/>
      <c r="B309" s="153"/>
      <c r="C309" s="249"/>
      <c r="D309" s="246" t="s">
        <v>468</v>
      </c>
      <c r="E309" s="378"/>
      <c r="F309" s="378"/>
      <c r="G309" s="379"/>
      <c r="H309" s="380"/>
      <c r="I309" s="261"/>
      <c r="J309" s="381"/>
      <c r="K309" s="273"/>
      <c r="L309" s="273"/>
      <c r="M309" s="382"/>
      <c r="N309" s="382"/>
      <c r="O309" s="383"/>
      <c r="P309" s="394"/>
      <c r="Q309" s="384"/>
      <c r="R309" s="135"/>
    </row>
    <row r="310" spans="1:49" ht="39.6" x14ac:dyDescent="0.3">
      <c r="A310" s="143"/>
      <c r="B310" s="153"/>
      <c r="C310" s="249"/>
      <c r="D310" s="246" t="s">
        <v>469</v>
      </c>
      <c r="E310" s="378"/>
      <c r="F310" s="378"/>
      <c r="G310" s="379"/>
      <c r="H310" s="380"/>
      <c r="I310" s="261"/>
      <c r="J310" s="381"/>
      <c r="K310" s="273"/>
      <c r="L310" s="273"/>
      <c r="M310" s="382"/>
      <c r="N310" s="382"/>
      <c r="O310" s="383"/>
      <c r="P310" s="394"/>
      <c r="Q310" s="384"/>
      <c r="R310" s="135"/>
    </row>
    <row r="311" spans="1:49" ht="39.6" x14ac:dyDescent="0.3">
      <c r="A311" s="143"/>
      <c r="B311" s="153"/>
      <c r="C311" s="249"/>
      <c r="D311" s="246" t="s">
        <v>470</v>
      </c>
      <c r="E311" s="378"/>
      <c r="F311" s="378"/>
      <c r="G311" s="379"/>
      <c r="H311" s="380"/>
      <c r="I311" s="261"/>
      <c r="J311" s="381"/>
      <c r="K311" s="273"/>
      <c r="L311" s="273"/>
      <c r="M311" s="382"/>
      <c r="N311" s="382"/>
      <c r="O311" s="383"/>
      <c r="P311" s="394"/>
      <c r="Q311" s="384"/>
      <c r="R311" s="135"/>
    </row>
    <row r="312" spans="1:49" ht="39.6" x14ac:dyDescent="0.3">
      <c r="A312" s="143"/>
      <c r="B312" s="153"/>
      <c r="C312" s="249"/>
      <c r="D312" s="246" t="s">
        <v>471</v>
      </c>
      <c r="E312" s="378"/>
      <c r="F312" s="378"/>
      <c r="G312" s="379"/>
      <c r="H312" s="380"/>
      <c r="I312" s="261"/>
      <c r="J312" s="381"/>
      <c r="K312" s="273"/>
      <c r="L312" s="273"/>
      <c r="M312" s="382"/>
      <c r="N312" s="382"/>
      <c r="O312" s="383"/>
      <c r="P312" s="394"/>
      <c r="Q312" s="384"/>
      <c r="R312" s="135"/>
    </row>
    <row r="313" spans="1:49" s="97" customFormat="1" ht="40.200000000000003" thickBot="1" x14ac:dyDescent="0.35">
      <c r="A313" s="144"/>
      <c r="B313" s="156"/>
      <c r="C313" s="251"/>
      <c r="D313" s="246" t="s">
        <v>472</v>
      </c>
      <c r="E313" s="362"/>
      <c r="F313" s="362"/>
      <c r="G313" s="385"/>
      <c r="H313" s="386"/>
      <c r="I313" s="261"/>
      <c r="J313" s="387"/>
      <c r="K313" s="283"/>
      <c r="L313" s="353"/>
      <c r="M313" s="366"/>
      <c r="N313" s="366"/>
      <c r="O313" s="388"/>
      <c r="P313" s="395"/>
      <c r="Q313" s="369"/>
      <c r="R313" s="135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</row>
    <row r="314" spans="1:49" ht="22.8" x14ac:dyDescent="0.3">
      <c r="B314" s="152"/>
      <c r="C314" s="250"/>
      <c r="D314" s="133"/>
      <c r="E314" s="135"/>
      <c r="F314" s="135"/>
      <c r="G314" s="135"/>
      <c r="H314" s="135"/>
      <c r="I314" s="392"/>
      <c r="J314" s="152"/>
      <c r="K314" s="152"/>
      <c r="L314" s="135"/>
      <c r="M314" s="135"/>
      <c r="N314" s="135"/>
      <c r="O314" s="135"/>
      <c r="P314" s="415"/>
      <c r="Q314" s="135"/>
      <c r="R314" s="135"/>
    </row>
    <row r="315" spans="1:49" ht="22.8" x14ac:dyDescent="0.3">
      <c r="B315" s="152"/>
      <c r="C315" s="136"/>
      <c r="D315" s="131"/>
      <c r="E315" s="135"/>
      <c r="F315" s="135"/>
      <c r="G315" s="135"/>
      <c r="H315" s="135"/>
      <c r="I315" s="392"/>
      <c r="J315" s="152"/>
      <c r="K315" s="152"/>
      <c r="L315" s="135"/>
      <c r="M315" s="135"/>
      <c r="N315" s="135"/>
      <c r="O315" s="135"/>
      <c r="P315" s="415"/>
      <c r="Q315" s="135"/>
      <c r="R315" s="135"/>
    </row>
    <row r="316" spans="1:49" ht="22.8" x14ac:dyDescent="0.3">
      <c r="B316" s="152"/>
      <c r="C316" s="136"/>
      <c r="D316" s="131"/>
      <c r="E316" s="135"/>
      <c r="F316" s="135"/>
      <c r="G316" s="135"/>
      <c r="H316" s="135"/>
      <c r="I316" s="392"/>
      <c r="J316" s="152"/>
      <c r="K316" s="152"/>
      <c r="L316" s="135"/>
      <c r="M316" s="135"/>
      <c r="N316" s="135"/>
      <c r="O316" s="135"/>
      <c r="P316" s="415"/>
      <c r="Q316" s="135"/>
      <c r="R316" s="135"/>
    </row>
    <row r="317" spans="1:49" ht="22.8" x14ac:dyDescent="0.3">
      <c r="B317" s="152"/>
      <c r="C317" s="136"/>
      <c r="D317" s="131"/>
      <c r="E317" s="135"/>
      <c r="F317" s="135"/>
      <c r="G317" s="135"/>
      <c r="H317" s="135"/>
      <c r="I317" s="392"/>
      <c r="J317" s="152"/>
      <c r="K317" s="152"/>
      <c r="L317" s="135"/>
      <c r="M317" s="135"/>
      <c r="N317" s="135"/>
      <c r="O317" s="135"/>
      <c r="P317" s="415"/>
      <c r="Q317" s="135"/>
      <c r="R317" s="135"/>
    </row>
    <row r="318" spans="1:49" ht="22.8" x14ac:dyDescent="0.3">
      <c r="B318" s="152"/>
      <c r="C318" s="136"/>
      <c r="D318" s="131"/>
      <c r="E318" s="135"/>
      <c r="F318" s="135"/>
      <c r="G318" s="135"/>
      <c r="H318" s="135"/>
      <c r="I318" s="392"/>
      <c r="J318" s="152"/>
      <c r="K318" s="152"/>
      <c r="L318" s="135"/>
      <c r="M318" s="135"/>
      <c r="N318" s="135"/>
      <c r="O318" s="135"/>
      <c r="P318" s="415"/>
      <c r="Q318" s="135"/>
      <c r="R318" s="135"/>
    </row>
    <row r="319" spans="1:49" ht="22.8" x14ac:dyDescent="0.3">
      <c r="B319" s="152"/>
      <c r="C319" s="136"/>
      <c r="D319" s="131"/>
      <c r="E319" s="135"/>
      <c r="F319" s="135"/>
      <c r="G319" s="135"/>
      <c r="H319" s="135"/>
      <c r="I319" s="392"/>
      <c r="J319" s="152"/>
      <c r="K319" s="152"/>
      <c r="L319" s="135"/>
      <c r="M319" s="135"/>
      <c r="N319" s="135"/>
      <c r="O319" s="135"/>
      <c r="P319" s="415"/>
      <c r="Q319" s="135"/>
      <c r="R319" s="135"/>
    </row>
    <row r="320" spans="1:49" ht="22.8" x14ac:dyDescent="0.3">
      <c r="B320" s="152"/>
      <c r="C320" s="136"/>
      <c r="D320" s="131"/>
      <c r="E320" s="135"/>
      <c r="F320" s="135"/>
      <c r="G320" s="135"/>
      <c r="H320" s="135"/>
      <c r="I320" s="392"/>
      <c r="J320" s="152"/>
      <c r="K320" s="152"/>
      <c r="L320" s="135"/>
      <c r="M320" s="135"/>
      <c r="N320" s="135"/>
      <c r="O320" s="135"/>
      <c r="P320" s="415"/>
      <c r="Q320" s="135"/>
      <c r="R320" s="135"/>
    </row>
    <row r="321" spans="2:18" ht="22.8" x14ac:dyDescent="0.3">
      <c r="B321" s="152"/>
      <c r="C321" s="136"/>
      <c r="D321" s="131"/>
      <c r="E321" s="135"/>
      <c r="F321" s="135"/>
      <c r="G321" s="135"/>
      <c r="H321" s="135"/>
      <c r="I321" s="392"/>
      <c r="J321" s="152"/>
      <c r="K321" s="152"/>
      <c r="L321" s="135"/>
      <c r="M321" s="135"/>
      <c r="N321" s="135"/>
      <c r="O321" s="135"/>
      <c r="P321" s="415"/>
      <c r="Q321" s="135"/>
      <c r="R321" s="135"/>
    </row>
    <row r="322" spans="2:18" ht="22.8" x14ac:dyDescent="0.3">
      <c r="B322" s="152"/>
      <c r="C322" s="136"/>
      <c r="D322" s="131"/>
      <c r="E322" s="135"/>
      <c r="F322" s="135"/>
      <c r="G322" s="135"/>
      <c r="H322" s="135"/>
      <c r="I322" s="392"/>
      <c r="J322" s="152"/>
      <c r="K322" s="152"/>
      <c r="L322" s="135"/>
      <c r="M322" s="135"/>
      <c r="N322" s="135"/>
      <c r="O322" s="135"/>
      <c r="P322" s="415"/>
      <c r="Q322" s="135"/>
      <c r="R322" s="135"/>
    </row>
    <row r="323" spans="2:18" ht="22.8" x14ac:dyDescent="0.3">
      <c r="B323" s="152"/>
      <c r="C323" s="136"/>
      <c r="D323" s="131"/>
      <c r="E323" s="135"/>
      <c r="F323" s="135"/>
      <c r="G323" s="135"/>
      <c r="H323" s="135"/>
      <c r="I323" s="392"/>
      <c r="J323" s="152"/>
      <c r="K323" s="152"/>
      <c r="L323" s="135"/>
      <c r="M323" s="135"/>
      <c r="N323" s="135"/>
      <c r="O323" s="135"/>
      <c r="P323" s="415"/>
      <c r="Q323" s="135"/>
      <c r="R323" s="135"/>
    </row>
    <row r="324" spans="2:18" ht="22.8" x14ac:dyDescent="0.3">
      <c r="B324" s="152"/>
      <c r="C324" s="136"/>
      <c r="D324" s="131"/>
      <c r="E324" s="135"/>
      <c r="F324" s="135"/>
      <c r="G324" s="135"/>
      <c r="H324" s="135"/>
      <c r="I324" s="392"/>
      <c r="J324" s="152"/>
      <c r="K324" s="152"/>
      <c r="L324" s="135"/>
      <c r="M324" s="135"/>
      <c r="N324" s="135"/>
      <c r="O324" s="135"/>
      <c r="P324" s="415"/>
      <c r="Q324" s="135"/>
      <c r="R324" s="135"/>
    </row>
    <row r="325" spans="2:18" ht="22.8" x14ac:dyDescent="0.3">
      <c r="B325" s="152"/>
      <c r="C325" s="136"/>
      <c r="D325" s="131"/>
      <c r="E325" s="135"/>
      <c r="F325" s="135"/>
      <c r="G325" s="135"/>
      <c r="H325" s="135"/>
      <c r="I325" s="392"/>
      <c r="J325" s="152"/>
      <c r="K325" s="152"/>
      <c r="L325" s="135"/>
      <c r="M325" s="135"/>
      <c r="N325" s="135"/>
      <c r="O325" s="135"/>
      <c r="P325" s="415"/>
      <c r="Q325" s="135"/>
      <c r="R325" s="135"/>
    </row>
    <row r="326" spans="2:18" ht="22.8" x14ac:dyDescent="0.3">
      <c r="B326" s="152"/>
      <c r="C326" s="136"/>
      <c r="D326" s="131"/>
      <c r="E326" s="135"/>
      <c r="F326" s="135"/>
      <c r="G326" s="135"/>
      <c r="H326" s="135"/>
      <c r="I326" s="392"/>
      <c r="J326" s="152"/>
      <c r="K326" s="152"/>
      <c r="L326" s="135"/>
      <c r="M326" s="135"/>
      <c r="N326" s="135"/>
      <c r="O326" s="135"/>
      <c r="P326" s="415"/>
      <c r="Q326" s="135"/>
      <c r="R326" s="135"/>
    </row>
    <row r="327" spans="2:18" ht="22.8" x14ac:dyDescent="0.3">
      <c r="B327" s="152"/>
      <c r="C327" s="136"/>
      <c r="D327" s="131"/>
      <c r="E327" s="135"/>
      <c r="F327" s="135"/>
      <c r="G327" s="135"/>
      <c r="H327" s="135"/>
      <c r="I327" s="392"/>
      <c r="J327" s="152"/>
      <c r="K327" s="152"/>
      <c r="L327" s="135"/>
      <c r="M327" s="135"/>
      <c r="N327" s="135"/>
      <c r="O327" s="135"/>
      <c r="P327" s="415"/>
      <c r="Q327" s="135"/>
      <c r="R327" s="135"/>
    </row>
    <row r="328" spans="2:18" ht="22.8" x14ac:dyDescent="0.3">
      <c r="B328" s="152"/>
      <c r="C328" s="136"/>
      <c r="D328" s="131"/>
      <c r="E328" s="135"/>
      <c r="F328" s="135"/>
      <c r="G328" s="135"/>
      <c r="H328" s="135"/>
      <c r="I328" s="392"/>
      <c r="J328" s="152"/>
      <c r="K328" s="152"/>
      <c r="L328" s="135"/>
      <c r="M328" s="135"/>
      <c r="N328" s="135"/>
      <c r="O328" s="135"/>
      <c r="P328" s="415"/>
      <c r="Q328" s="135"/>
      <c r="R328" s="135"/>
    </row>
    <row r="329" spans="2:18" ht="22.8" x14ac:dyDescent="0.3">
      <c r="B329" s="152"/>
      <c r="C329" s="136"/>
      <c r="D329" s="131"/>
      <c r="E329" s="135"/>
      <c r="F329" s="135"/>
      <c r="G329" s="135"/>
      <c r="H329" s="135"/>
      <c r="I329" s="392"/>
      <c r="J329" s="152"/>
      <c r="K329" s="152"/>
      <c r="L329" s="135"/>
      <c r="M329" s="135"/>
      <c r="N329" s="135"/>
      <c r="O329" s="135"/>
      <c r="P329" s="415"/>
      <c r="Q329" s="135"/>
      <c r="R329" s="135"/>
    </row>
    <row r="330" spans="2:18" ht="22.8" x14ac:dyDescent="0.3">
      <c r="B330" s="152"/>
      <c r="C330" s="136"/>
      <c r="D330" s="131"/>
      <c r="E330" s="135"/>
      <c r="F330" s="135"/>
      <c r="G330" s="135"/>
      <c r="H330" s="135"/>
      <c r="I330" s="392"/>
      <c r="J330" s="152"/>
      <c r="K330" s="152"/>
      <c r="L330" s="135"/>
      <c r="M330" s="135"/>
      <c r="N330" s="135"/>
      <c r="O330" s="135"/>
      <c r="P330" s="415"/>
      <c r="Q330" s="135"/>
      <c r="R330" s="135"/>
    </row>
    <row r="331" spans="2:18" ht="22.8" x14ac:dyDescent="0.3">
      <c r="B331" s="152"/>
      <c r="C331" s="136"/>
      <c r="D331" s="131"/>
      <c r="E331" s="135"/>
      <c r="F331" s="135"/>
      <c r="G331" s="135"/>
      <c r="H331" s="135"/>
      <c r="I331" s="392"/>
      <c r="J331" s="152"/>
      <c r="K331" s="152"/>
      <c r="L331" s="135"/>
      <c r="M331" s="135"/>
      <c r="N331" s="135"/>
      <c r="O331" s="135"/>
      <c r="P331" s="415"/>
      <c r="Q331" s="135"/>
      <c r="R331" s="135"/>
    </row>
    <row r="332" spans="2:18" ht="22.8" x14ac:dyDescent="0.3">
      <c r="B332" s="152"/>
      <c r="C332" s="136"/>
      <c r="D332" s="131"/>
      <c r="E332" s="135"/>
      <c r="F332" s="135"/>
      <c r="G332" s="135"/>
      <c r="H332" s="135"/>
      <c r="I332" s="392"/>
      <c r="J332" s="152"/>
      <c r="K332" s="152"/>
      <c r="L332" s="135"/>
      <c r="M332" s="135"/>
      <c r="N332" s="135"/>
      <c r="O332" s="135"/>
      <c r="P332" s="415"/>
      <c r="Q332" s="135"/>
      <c r="R332" s="135"/>
    </row>
    <row r="333" spans="2:18" ht="22.8" x14ac:dyDescent="0.3">
      <c r="B333" s="152"/>
      <c r="C333" s="136"/>
      <c r="D333" s="131"/>
      <c r="E333" s="135"/>
      <c r="F333" s="135"/>
      <c r="G333" s="135"/>
      <c r="H333" s="135"/>
      <c r="I333" s="392"/>
      <c r="J333" s="152"/>
      <c r="K333" s="152"/>
      <c r="L333" s="135"/>
      <c r="M333" s="135"/>
      <c r="N333" s="135"/>
      <c r="O333" s="135"/>
      <c r="P333" s="415"/>
      <c r="Q333" s="135"/>
      <c r="R333" s="135"/>
    </row>
    <row r="334" spans="2:18" ht="22.8" x14ac:dyDescent="0.3">
      <c r="B334" s="152"/>
      <c r="C334" s="136"/>
      <c r="D334" s="131"/>
      <c r="E334" s="135"/>
      <c r="F334" s="135"/>
      <c r="G334" s="135"/>
      <c r="H334" s="135"/>
      <c r="I334" s="392"/>
      <c r="J334" s="152"/>
      <c r="K334" s="152"/>
      <c r="L334" s="135"/>
      <c r="M334" s="135"/>
      <c r="N334" s="135"/>
      <c r="O334" s="135"/>
      <c r="P334" s="415"/>
      <c r="Q334" s="135"/>
      <c r="R334" s="135"/>
    </row>
    <row r="335" spans="2:18" ht="22.8" x14ac:dyDescent="0.3">
      <c r="B335" s="152"/>
      <c r="C335" s="136"/>
      <c r="D335" s="131"/>
      <c r="E335" s="135"/>
      <c r="F335" s="135"/>
      <c r="G335" s="135"/>
      <c r="H335" s="135"/>
      <c r="I335" s="392"/>
      <c r="J335" s="152"/>
      <c r="K335" s="152"/>
      <c r="L335" s="135"/>
      <c r="M335" s="135"/>
      <c r="N335" s="135"/>
      <c r="O335" s="135"/>
      <c r="P335" s="415"/>
      <c r="Q335" s="135"/>
      <c r="R335" s="135"/>
    </row>
    <row r="336" spans="2:18" ht="22.8" x14ac:dyDescent="0.3">
      <c r="B336" s="152"/>
      <c r="C336" s="136"/>
      <c r="D336" s="131"/>
      <c r="E336" s="135"/>
      <c r="F336" s="135"/>
      <c r="G336" s="135"/>
      <c r="H336" s="135"/>
      <c r="I336" s="392"/>
      <c r="J336" s="152"/>
      <c r="K336" s="152"/>
      <c r="L336" s="135"/>
      <c r="M336" s="135"/>
      <c r="N336" s="135"/>
      <c r="O336" s="135"/>
      <c r="P336" s="415"/>
      <c r="Q336" s="135"/>
      <c r="R336" s="135"/>
    </row>
    <row r="337" spans="2:18" ht="22.8" x14ac:dyDescent="0.3">
      <c r="B337" s="152"/>
      <c r="C337" s="136"/>
      <c r="D337" s="131"/>
      <c r="E337" s="135"/>
      <c r="F337" s="135"/>
      <c r="G337" s="135"/>
      <c r="H337" s="135"/>
      <c r="I337" s="392"/>
      <c r="J337" s="152"/>
      <c r="K337" s="152"/>
      <c r="L337" s="135"/>
      <c r="M337" s="135"/>
      <c r="N337" s="135"/>
      <c r="O337" s="135"/>
      <c r="P337" s="415"/>
      <c r="Q337" s="135"/>
      <c r="R337" s="135"/>
    </row>
    <row r="338" spans="2:18" ht="22.8" x14ac:dyDescent="0.3">
      <c r="B338" s="152"/>
      <c r="C338" s="136"/>
      <c r="D338" s="131"/>
      <c r="E338" s="135"/>
      <c r="F338" s="135"/>
      <c r="G338" s="135"/>
      <c r="H338" s="135"/>
      <c r="I338" s="392"/>
      <c r="J338" s="152"/>
      <c r="K338" s="152"/>
      <c r="L338" s="135"/>
      <c r="M338" s="135"/>
      <c r="N338" s="135"/>
      <c r="O338" s="135"/>
      <c r="P338" s="415"/>
      <c r="Q338" s="135"/>
      <c r="R338" s="135"/>
    </row>
    <row r="339" spans="2:18" ht="22.8" x14ac:dyDescent="0.3">
      <c r="B339" s="152"/>
      <c r="C339" s="136"/>
      <c r="D339" s="131"/>
      <c r="E339" s="135"/>
      <c r="F339" s="135"/>
      <c r="G339" s="135"/>
      <c r="H339" s="135"/>
      <c r="I339" s="392"/>
      <c r="J339" s="152"/>
      <c r="K339" s="152"/>
      <c r="L339" s="135"/>
      <c r="M339" s="135"/>
      <c r="N339" s="135"/>
      <c r="O339" s="135"/>
      <c r="P339" s="415"/>
      <c r="Q339" s="135"/>
      <c r="R339" s="135"/>
    </row>
    <row r="340" spans="2:18" ht="22.8" x14ac:dyDescent="0.3">
      <c r="B340" s="152"/>
      <c r="C340" s="136"/>
      <c r="D340" s="131"/>
      <c r="E340" s="135"/>
      <c r="F340" s="135"/>
      <c r="G340" s="135"/>
      <c r="H340" s="135"/>
      <c r="I340" s="392"/>
      <c r="J340" s="152"/>
      <c r="K340" s="152"/>
      <c r="L340" s="135"/>
      <c r="M340" s="135"/>
      <c r="N340" s="135"/>
      <c r="O340" s="135"/>
      <c r="P340" s="415"/>
      <c r="Q340" s="135"/>
      <c r="R340" s="135"/>
    </row>
    <row r="341" spans="2:18" ht="22.8" x14ac:dyDescent="0.3">
      <c r="B341" s="152"/>
      <c r="C341" s="136"/>
      <c r="D341" s="131"/>
      <c r="E341" s="135"/>
      <c r="F341" s="135"/>
      <c r="G341" s="135"/>
      <c r="H341" s="135"/>
      <c r="I341" s="392"/>
      <c r="J341" s="152"/>
      <c r="K341" s="152"/>
      <c r="L341" s="135"/>
      <c r="M341" s="135"/>
      <c r="N341" s="135"/>
      <c r="O341" s="135"/>
      <c r="P341" s="415"/>
      <c r="Q341" s="135"/>
      <c r="R341" s="135"/>
    </row>
    <row r="342" spans="2:18" ht="22.8" x14ac:dyDescent="0.3">
      <c r="B342" s="152"/>
      <c r="C342" s="136"/>
      <c r="D342" s="131"/>
      <c r="E342" s="135"/>
      <c r="F342" s="135"/>
      <c r="G342" s="135"/>
      <c r="H342" s="135"/>
      <c r="I342" s="392"/>
      <c r="J342" s="152"/>
      <c r="K342" s="152"/>
      <c r="L342" s="135"/>
      <c r="M342" s="135"/>
      <c r="N342" s="135"/>
      <c r="O342" s="135"/>
      <c r="P342" s="415"/>
      <c r="Q342" s="135"/>
      <c r="R342" s="135"/>
    </row>
    <row r="343" spans="2:18" ht="22.8" x14ac:dyDescent="0.3">
      <c r="B343" s="152"/>
      <c r="C343" s="136"/>
      <c r="D343" s="131"/>
      <c r="E343" s="135"/>
      <c r="F343" s="135"/>
      <c r="G343" s="135"/>
      <c r="H343" s="135"/>
      <c r="I343" s="392"/>
      <c r="J343" s="152"/>
      <c r="K343" s="152"/>
      <c r="L343" s="135"/>
      <c r="M343" s="135"/>
      <c r="N343" s="135"/>
      <c r="O343" s="135"/>
      <c r="P343" s="415"/>
      <c r="Q343" s="135"/>
      <c r="R343" s="135"/>
    </row>
    <row r="344" spans="2:18" ht="22.8" x14ac:dyDescent="0.3">
      <c r="B344" s="152"/>
      <c r="C344" s="136"/>
      <c r="D344" s="131"/>
      <c r="E344" s="135"/>
      <c r="F344" s="135"/>
      <c r="G344" s="135"/>
      <c r="H344" s="135"/>
      <c r="I344" s="392"/>
      <c r="J344" s="152"/>
      <c r="K344" s="152"/>
      <c r="L344" s="135"/>
      <c r="M344" s="135"/>
      <c r="N344" s="135"/>
      <c r="O344" s="135"/>
      <c r="P344" s="415"/>
      <c r="Q344" s="135"/>
      <c r="R344" s="135"/>
    </row>
    <row r="345" spans="2:18" ht="22.8" x14ac:dyDescent="0.3">
      <c r="B345" s="152"/>
      <c r="C345" s="136"/>
      <c r="D345" s="131"/>
      <c r="E345" s="135"/>
      <c r="F345" s="135"/>
      <c r="G345" s="135"/>
      <c r="H345" s="135"/>
      <c r="I345" s="392"/>
      <c r="J345" s="152"/>
      <c r="K345" s="152"/>
      <c r="L345" s="135"/>
      <c r="M345" s="135"/>
      <c r="N345" s="135"/>
      <c r="O345" s="135"/>
      <c r="P345" s="415"/>
      <c r="Q345" s="135"/>
      <c r="R345" s="135"/>
    </row>
    <row r="346" spans="2:18" ht="22.8" x14ac:dyDescent="0.3">
      <c r="B346" s="152"/>
      <c r="C346" s="136"/>
      <c r="D346" s="131"/>
      <c r="E346" s="135"/>
      <c r="F346" s="135"/>
      <c r="G346" s="135"/>
      <c r="H346" s="135"/>
      <c r="I346" s="392"/>
      <c r="J346" s="152"/>
      <c r="K346" s="152"/>
      <c r="L346" s="135"/>
      <c r="M346" s="135"/>
      <c r="N346" s="135"/>
      <c r="O346" s="135"/>
      <c r="P346" s="415"/>
      <c r="Q346" s="135"/>
      <c r="R346" s="135"/>
    </row>
    <row r="347" spans="2:18" ht="22.8" x14ac:dyDescent="0.3">
      <c r="B347" s="152"/>
      <c r="C347" s="136"/>
      <c r="D347" s="131"/>
      <c r="E347" s="135"/>
      <c r="F347" s="135"/>
      <c r="G347" s="135"/>
      <c r="H347" s="135"/>
      <c r="I347" s="392"/>
      <c r="J347" s="152"/>
      <c r="K347" s="152"/>
      <c r="L347" s="135"/>
      <c r="M347" s="135"/>
      <c r="N347" s="135"/>
      <c r="O347" s="135"/>
      <c r="P347" s="415"/>
      <c r="Q347" s="135"/>
      <c r="R347" s="135"/>
    </row>
    <row r="348" spans="2:18" ht="22.8" x14ac:dyDescent="0.3">
      <c r="B348" s="152"/>
      <c r="C348" s="136"/>
      <c r="D348" s="131"/>
      <c r="E348" s="135"/>
      <c r="F348" s="135"/>
      <c r="G348" s="135"/>
      <c r="H348" s="135"/>
      <c r="I348" s="392"/>
      <c r="J348" s="152"/>
      <c r="K348" s="152"/>
      <c r="L348" s="135"/>
      <c r="M348" s="135"/>
      <c r="N348" s="135"/>
      <c r="O348" s="135"/>
      <c r="P348" s="415"/>
      <c r="Q348" s="135"/>
      <c r="R348" s="135"/>
    </row>
    <row r="349" spans="2:18" ht="22.8" x14ac:dyDescent="0.3">
      <c r="B349" s="152"/>
      <c r="C349" s="136"/>
      <c r="D349" s="131"/>
      <c r="E349" s="135"/>
      <c r="F349" s="135"/>
      <c r="G349" s="135"/>
      <c r="H349" s="135"/>
      <c r="I349" s="392"/>
      <c r="J349" s="152"/>
      <c r="K349" s="152"/>
      <c r="L349" s="135"/>
      <c r="M349" s="135"/>
      <c r="N349" s="135"/>
      <c r="O349" s="135"/>
      <c r="P349" s="415"/>
      <c r="Q349" s="135"/>
      <c r="R349" s="135"/>
    </row>
    <row r="350" spans="2:18" ht="22.8" x14ac:dyDescent="0.3">
      <c r="B350" s="152"/>
      <c r="C350" s="136"/>
      <c r="D350" s="131"/>
      <c r="E350" s="135"/>
      <c r="F350" s="135"/>
      <c r="G350" s="135"/>
      <c r="H350" s="135"/>
      <c r="I350" s="392"/>
      <c r="J350" s="152"/>
      <c r="K350" s="152"/>
      <c r="L350" s="135"/>
      <c r="M350" s="135"/>
      <c r="N350" s="135"/>
      <c r="O350" s="135"/>
      <c r="P350" s="415"/>
      <c r="Q350" s="135"/>
      <c r="R350" s="135"/>
    </row>
    <row r="351" spans="2:18" ht="22.8" x14ac:dyDescent="0.3">
      <c r="B351" s="152"/>
      <c r="C351" s="136"/>
      <c r="D351" s="131"/>
      <c r="E351" s="135"/>
      <c r="F351" s="135"/>
      <c r="G351" s="135"/>
      <c r="H351" s="135"/>
      <c r="I351" s="392"/>
      <c r="J351" s="152"/>
      <c r="K351" s="152"/>
      <c r="L351" s="135"/>
      <c r="M351" s="135"/>
      <c r="N351" s="135"/>
      <c r="O351" s="135"/>
      <c r="P351" s="415"/>
      <c r="Q351" s="135"/>
      <c r="R351" s="135"/>
    </row>
    <row r="352" spans="2:18" ht="22.8" x14ac:dyDescent="0.3">
      <c r="B352" s="152"/>
      <c r="C352" s="136"/>
      <c r="D352" s="131"/>
      <c r="E352" s="135"/>
      <c r="F352" s="135"/>
      <c r="G352" s="135"/>
      <c r="H352" s="135"/>
      <c r="I352" s="392"/>
      <c r="J352" s="152"/>
      <c r="K352" s="152"/>
      <c r="L352" s="135"/>
      <c r="M352" s="135"/>
      <c r="N352" s="135"/>
      <c r="O352" s="135"/>
      <c r="P352" s="415"/>
      <c r="Q352" s="135"/>
      <c r="R352" s="135"/>
    </row>
    <row r="353" spans="2:18" ht="22.8" x14ac:dyDescent="0.3">
      <c r="B353" s="152"/>
      <c r="C353" s="136"/>
      <c r="D353" s="131"/>
      <c r="E353" s="135"/>
      <c r="F353" s="135"/>
      <c r="G353" s="135"/>
      <c r="H353" s="135"/>
      <c r="I353" s="392"/>
      <c r="J353" s="152"/>
      <c r="K353" s="152"/>
      <c r="L353" s="135"/>
      <c r="M353" s="135"/>
      <c r="N353" s="135"/>
      <c r="O353" s="135"/>
      <c r="P353" s="415"/>
      <c r="Q353" s="135"/>
      <c r="R353" s="135"/>
    </row>
    <row r="354" spans="2:18" ht="22.8" x14ac:dyDescent="0.3">
      <c r="B354" s="152"/>
      <c r="C354" s="136"/>
      <c r="D354" s="131"/>
      <c r="E354" s="135"/>
      <c r="F354" s="135"/>
      <c r="G354" s="135"/>
      <c r="H354" s="135"/>
      <c r="I354" s="392"/>
      <c r="J354" s="152"/>
      <c r="K354" s="152"/>
      <c r="L354" s="135"/>
      <c r="M354" s="135"/>
      <c r="N354" s="135"/>
      <c r="O354" s="135"/>
      <c r="P354" s="415"/>
      <c r="Q354" s="135"/>
      <c r="R354" s="135"/>
    </row>
    <row r="355" spans="2:18" ht="22.8" x14ac:dyDescent="0.3">
      <c r="B355" s="152"/>
      <c r="C355" s="136"/>
      <c r="D355" s="131"/>
      <c r="E355" s="135"/>
      <c r="F355" s="135"/>
      <c r="G355" s="135"/>
      <c r="H355" s="135"/>
      <c r="I355" s="392"/>
      <c r="J355" s="152"/>
      <c r="K355" s="152"/>
      <c r="L355" s="135"/>
      <c r="M355" s="135"/>
      <c r="N355" s="135"/>
      <c r="O355" s="135"/>
      <c r="P355" s="415"/>
      <c r="Q355" s="135"/>
      <c r="R355" s="135"/>
    </row>
    <row r="356" spans="2:18" ht="22.8" x14ac:dyDescent="0.3">
      <c r="B356" s="152"/>
      <c r="C356" s="136"/>
      <c r="D356" s="131"/>
      <c r="E356" s="135"/>
      <c r="F356" s="135"/>
      <c r="G356" s="135"/>
      <c r="H356" s="135"/>
      <c r="I356" s="392"/>
      <c r="J356" s="152"/>
      <c r="K356" s="152"/>
      <c r="L356" s="135"/>
      <c r="M356" s="135"/>
      <c r="N356" s="135"/>
      <c r="O356" s="135"/>
      <c r="P356" s="415"/>
      <c r="Q356" s="135"/>
      <c r="R356" s="135"/>
    </row>
    <row r="357" spans="2:18" ht="22.8" x14ac:dyDescent="0.3">
      <c r="B357" s="152"/>
      <c r="C357" s="136"/>
      <c r="D357" s="131"/>
      <c r="E357" s="135"/>
      <c r="F357" s="135"/>
      <c r="G357" s="135"/>
      <c r="H357" s="135"/>
      <c r="I357" s="392"/>
      <c r="J357" s="152"/>
      <c r="K357" s="152"/>
      <c r="L357" s="135"/>
      <c r="M357" s="135"/>
      <c r="N357" s="135"/>
      <c r="O357" s="135"/>
      <c r="P357" s="415"/>
      <c r="Q357" s="135"/>
      <c r="R357" s="135"/>
    </row>
    <row r="358" spans="2:18" ht="22.8" x14ac:dyDescent="0.3">
      <c r="B358" s="152"/>
      <c r="C358" s="136"/>
      <c r="D358" s="131"/>
      <c r="E358" s="135"/>
      <c r="F358" s="135"/>
      <c r="G358" s="135"/>
      <c r="H358" s="135"/>
      <c r="I358" s="392"/>
      <c r="J358" s="152"/>
      <c r="K358" s="152"/>
      <c r="L358" s="135"/>
      <c r="M358" s="135"/>
      <c r="N358" s="135"/>
      <c r="O358" s="135"/>
      <c r="P358" s="415"/>
      <c r="Q358" s="135"/>
      <c r="R358" s="135"/>
    </row>
    <row r="359" spans="2:18" ht="22.8" x14ac:dyDescent="0.3">
      <c r="B359" s="152"/>
      <c r="C359" s="136"/>
      <c r="D359" s="131"/>
      <c r="E359" s="135"/>
      <c r="F359" s="135"/>
      <c r="G359" s="135"/>
      <c r="H359" s="135"/>
      <c r="I359" s="392"/>
      <c r="J359" s="152"/>
      <c r="K359" s="152"/>
      <c r="L359" s="135"/>
      <c r="M359" s="135"/>
      <c r="N359" s="135"/>
      <c r="O359" s="135"/>
      <c r="P359" s="415"/>
      <c r="Q359" s="135"/>
      <c r="R359" s="135"/>
    </row>
    <row r="360" spans="2:18" ht="22.8" x14ac:dyDescent="0.3">
      <c r="B360" s="152"/>
      <c r="C360" s="136"/>
      <c r="D360" s="131"/>
      <c r="E360" s="135"/>
      <c r="F360" s="135"/>
      <c r="G360" s="135"/>
      <c r="H360" s="135"/>
      <c r="I360" s="392"/>
      <c r="J360" s="152"/>
      <c r="K360" s="152"/>
      <c r="L360" s="135"/>
      <c r="M360" s="135"/>
      <c r="N360" s="135"/>
      <c r="O360" s="135"/>
      <c r="P360" s="415"/>
      <c r="Q360" s="135"/>
      <c r="R360" s="135"/>
    </row>
    <row r="361" spans="2:18" ht="22.8" x14ac:dyDescent="0.3">
      <c r="B361" s="152"/>
      <c r="C361" s="136"/>
      <c r="D361" s="131"/>
      <c r="E361" s="135"/>
      <c r="F361" s="135"/>
      <c r="G361" s="135"/>
      <c r="H361" s="135"/>
      <c r="I361" s="392"/>
      <c r="J361" s="152"/>
      <c r="K361" s="152"/>
      <c r="L361" s="135"/>
      <c r="M361" s="135"/>
      <c r="N361" s="135"/>
      <c r="O361" s="135"/>
      <c r="P361" s="415"/>
      <c r="Q361" s="135"/>
      <c r="R361" s="135"/>
    </row>
    <row r="362" spans="2:18" ht="22.8" x14ac:dyDescent="0.3">
      <c r="B362" s="152"/>
      <c r="C362" s="136"/>
      <c r="D362" s="131"/>
      <c r="E362" s="135"/>
      <c r="F362" s="135"/>
      <c r="G362" s="135"/>
      <c r="H362" s="135"/>
      <c r="I362" s="392"/>
      <c r="J362" s="152"/>
      <c r="K362" s="152"/>
      <c r="L362" s="135"/>
      <c r="M362" s="135"/>
      <c r="N362" s="135"/>
      <c r="O362" s="135"/>
      <c r="P362" s="415"/>
      <c r="Q362" s="135"/>
      <c r="R362" s="135"/>
    </row>
    <row r="363" spans="2:18" ht="22.8" x14ac:dyDescent="0.3">
      <c r="B363" s="152"/>
      <c r="C363" s="136"/>
      <c r="D363" s="131"/>
      <c r="E363" s="135"/>
      <c r="F363" s="135"/>
      <c r="G363" s="135"/>
      <c r="H363" s="135"/>
      <c r="I363" s="392"/>
      <c r="J363" s="152"/>
      <c r="K363" s="152"/>
      <c r="L363" s="135"/>
      <c r="M363" s="135"/>
      <c r="N363" s="135"/>
      <c r="O363" s="135"/>
      <c r="P363" s="415"/>
      <c r="Q363" s="135"/>
      <c r="R363" s="135"/>
    </row>
    <row r="364" spans="2:18" ht="22.8" x14ac:dyDescent="0.3">
      <c r="B364" s="152"/>
      <c r="C364" s="136"/>
      <c r="D364" s="131"/>
      <c r="E364" s="135"/>
      <c r="F364" s="135"/>
      <c r="G364" s="135"/>
      <c r="H364" s="135"/>
      <c r="I364" s="392"/>
      <c r="J364" s="152"/>
      <c r="K364" s="152"/>
      <c r="L364" s="135"/>
      <c r="M364" s="135"/>
      <c r="N364" s="135"/>
      <c r="O364" s="135"/>
      <c r="P364" s="415"/>
      <c r="Q364" s="135"/>
      <c r="R364" s="135"/>
    </row>
    <row r="365" spans="2:18" ht="22.8" x14ac:dyDescent="0.3">
      <c r="B365" s="152"/>
      <c r="C365" s="136"/>
      <c r="D365" s="131"/>
      <c r="E365" s="135"/>
      <c r="F365" s="135"/>
      <c r="G365" s="135"/>
      <c r="H365" s="135"/>
      <c r="I365" s="392"/>
      <c r="J365" s="152"/>
      <c r="K365" s="152"/>
      <c r="L365" s="135"/>
      <c r="M365" s="135"/>
      <c r="N365" s="135"/>
      <c r="O365" s="135"/>
      <c r="P365" s="415"/>
      <c r="Q365" s="135"/>
      <c r="R365" s="135"/>
    </row>
    <row r="366" spans="2:18" ht="22.8" x14ac:dyDescent="0.3">
      <c r="B366" s="152"/>
      <c r="C366" s="136"/>
      <c r="D366" s="131"/>
      <c r="E366" s="135"/>
      <c r="F366" s="135"/>
      <c r="G366" s="135"/>
      <c r="H366" s="135"/>
      <c r="I366" s="392"/>
      <c r="J366" s="152"/>
      <c r="K366" s="152"/>
      <c r="L366" s="135"/>
      <c r="M366" s="135"/>
      <c r="N366" s="135"/>
      <c r="O366" s="135"/>
      <c r="P366" s="415"/>
      <c r="Q366" s="135"/>
      <c r="R366" s="135"/>
    </row>
    <row r="367" spans="2:18" ht="22.8" x14ac:dyDescent="0.3">
      <c r="B367" s="152"/>
      <c r="C367" s="136"/>
      <c r="D367" s="131"/>
      <c r="E367" s="135"/>
      <c r="F367" s="135"/>
      <c r="G367" s="135"/>
      <c r="H367" s="135"/>
      <c r="I367" s="392"/>
      <c r="J367" s="152"/>
      <c r="K367" s="152"/>
      <c r="L367" s="135"/>
      <c r="M367" s="135"/>
      <c r="N367" s="135"/>
      <c r="O367" s="135"/>
      <c r="P367" s="415"/>
      <c r="Q367" s="135"/>
      <c r="R367" s="135"/>
    </row>
    <row r="368" spans="2:18" ht="22.8" x14ac:dyDescent="0.3">
      <c r="B368" s="152"/>
      <c r="C368" s="136"/>
      <c r="D368" s="131"/>
      <c r="E368" s="135"/>
      <c r="F368" s="135"/>
      <c r="G368" s="135"/>
      <c r="H368" s="135"/>
      <c r="I368" s="392"/>
      <c r="J368" s="152"/>
      <c r="K368" s="152"/>
      <c r="L368" s="135"/>
      <c r="M368" s="135"/>
      <c r="N368" s="135"/>
      <c r="O368" s="135"/>
      <c r="P368" s="415"/>
      <c r="Q368" s="135"/>
      <c r="R368" s="135"/>
    </row>
    <row r="369" spans="2:18" ht="22.8" x14ac:dyDescent="0.3">
      <c r="B369" s="152"/>
      <c r="C369" s="136"/>
      <c r="D369" s="131"/>
      <c r="E369" s="135"/>
      <c r="F369" s="135"/>
      <c r="G369" s="135"/>
      <c r="H369" s="135"/>
      <c r="I369" s="392"/>
      <c r="J369" s="152"/>
      <c r="K369" s="152"/>
      <c r="L369" s="135"/>
      <c r="M369" s="135"/>
      <c r="N369" s="135"/>
      <c r="O369" s="135"/>
      <c r="P369" s="415"/>
      <c r="Q369" s="135"/>
      <c r="R369" s="135"/>
    </row>
    <row r="370" spans="2:18" ht="22.8" x14ac:dyDescent="0.3">
      <c r="B370" s="152"/>
      <c r="C370" s="136"/>
      <c r="D370" s="131"/>
      <c r="E370" s="135"/>
      <c r="F370" s="135"/>
      <c r="G370" s="135"/>
      <c r="H370" s="135"/>
      <c r="I370" s="392"/>
      <c r="J370" s="152"/>
      <c r="K370" s="152"/>
      <c r="L370" s="135"/>
      <c r="M370" s="135"/>
      <c r="N370" s="135"/>
      <c r="O370" s="135"/>
      <c r="P370" s="415"/>
      <c r="Q370" s="135"/>
      <c r="R370" s="135"/>
    </row>
    <row r="371" spans="2:18" ht="22.8" x14ac:dyDescent="0.3">
      <c r="B371" s="152"/>
      <c r="C371" s="136"/>
      <c r="D371" s="131"/>
      <c r="E371" s="135"/>
      <c r="F371" s="135"/>
      <c r="G371" s="135"/>
      <c r="H371" s="135"/>
      <c r="I371" s="392"/>
      <c r="J371" s="152"/>
      <c r="K371" s="152"/>
      <c r="L371" s="135"/>
      <c r="M371" s="135"/>
      <c r="N371" s="135"/>
      <c r="O371" s="135"/>
      <c r="P371" s="415"/>
      <c r="Q371" s="135"/>
      <c r="R371" s="135"/>
    </row>
    <row r="372" spans="2:18" ht="22.8" x14ac:dyDescent="0.3">
      <c r="B372" s="152"/>
      <c r="C372" s="136"/>
      <c r="D372" s="131"/>
      <c r="E372" s="135"/>
      <c r="F372" s="135"/>
      <c r="G372" s="135"/>
      <c r="H372" s="135"/>
      <c r="I372" s="392"/>
      <c r="J372" s="152"/>
      <c r="K372" s="152"/>
      <c r="L372" s="135"/>
      <c r="M372" s="135"/>
      <c r="N372" s="135"/>
      <c r="O372" s="135"/>
      <c r="P372" s="415"/>
      <c r="Q372" s="135"/>
      <c r="R372" s="135"/>
    </row>
    <row r="373" spans="2:18" ht="22.8" x14ac:dyDescent="0.3">
      <c r="B373" s="152"/>
      <c r="C373" s="136"/>
      <c r="D373" s="131"/>
      <c r="E373" s="135"/>
      <c r="F373" s="135"/>
      <c r="G373" s="135"/>
      <c r="H373" s="135"/>
      <c r="I373" s="392"/>
      <c r="J373" s="152"/>
      <c r="K373" s="152"/>
      <c r="L373" s="135"/>
      <c r="M373" s="135"/>
      <c r="N373" s="135"/>
      <c r="O373" s="135"/>
      <c r="P373" s="415"/>
      <c r="Q373" s="135"/>
      <c r="R373" s="135"/>
    </row>
    <row r="374" spans="2:18" ht="22.8" x14ac:dyDescent="0.3">
      <c r="B374" s="152"/>
      <c r="C374" s="136"/>
      <c r="D374" s="131"/>
      <c r="E374" s="135"/>
      <c r="F374" s="135"/>
      <c r="G374" s="135"/>
      <c r="H374" s="135"/>
      <c r="I374" s="392"/>
      <c r="J374" s="152"/>
      <c r="K374" s="152"/>
      <c r="L374" s="135"/>
      <c r="M374" s="135"/>
      <c r="N374" s="135"/>
      <c r="O374" s="135"/>
      <c r="P374" s="415"/>
      <c r="Q374" s="135"/>
      <c r="R374" s="135"/>
    </row>
    <row r="375" spans="2:18" ht="22.8" x14ac:dyDescent="0.3">
      <c r="B375" s="152"/>
      <c r="C375" s="136"/>
      <c r="D375" s="131"/>
      <c r="E375" s="135"/>
      <c r="F375" s="135"/>
      <c r="G375" s="135"/>
      <c r="H375" s="135"/>
      <c r="I375" s="392"/>
      <c r="J375" s="152"/>
      <c r="K375" s="152"/>
      <c r="L375" s="135"/>
      <c r="M375" s="135"/>
      <c r="N375" s="135"/>
      <c r="O375" s="135"/>
      <c r="P375" s="415"/>
      <c r="Q375" s="135"/>
      <c r="R375" s="135"/>
    </row>
    <row r="376" spans="2:18" ht="22.8" x14ac:dyDescent="0.3">
      <c r="B376" s="152"/>
      <c r="C376" s="136"/>
      <c r="D376" s="131"/>
      <c r="E376" s="135"/>
      <c r="F376" s="135"/>
      <c r="G376" s="135"/>
      <c r="H376" s="135"/>
      <c r="I376" s="392"/>
      <c r="J376" s="152"/>
      <c r="K376" s="152"/>
      <c r="L376" s="135"/>
      <c r="M376" s="135"/>
      <c r="N376" s="135"/>
      <c r="O376" s="135"/>
      <c r="P376" s="415"/>
      <c r="Q376" s="135"/>
      <c r="R376" s="135"/>
    </row>
    <row r="377" spans="2:18" ht="22.8" x14ac:dyDescent="0.3">
      <c r="B377" s="152"/>
      <c r="C377" s="136"/>
      <c r="D377" s="131"/>
      <c r="E377" s="135"/>
      <c r="F377" s="135"/>
      <c r="G377" s="135"/>
      <c r="H377" s="135"/>
      <c r="I377" s="392"/>
      <c r="J377" s="152"/>
      <c r="K377" s="152"/>
      <c r="L377" s="135"/>
      <c r="M377" s="135"/>
      <c r="N377" s="135"/>
      <c r="O377" s="135"/>
      <c r="P377" s="415"/>
      <c r="Q377" s="135"/>
      <c r="R377" s="135"/>
    </row>
    <row r="378" spans="2:18" ht="22.8" x14ac:dyDescent="0.3">
      <c r="B378" s="152"/>
      <c r="C378" s="136"/>
      <c r="D378" s="131"/>
      <c r="E378" s="135"/>
      <c r="F378" s="135"/>
      <c r="G378" s="135"/>
      <c r="H378" s="135"/>
      <c r="I378" s="392"/>
      <c r="J378" s="152"/>
      <c r="K378" s="152"/>
      <c r="L378" s="135"/>
      <c r="M378" s="135"/>
      <c r="N378" s="135"/>
      <c r="O378" s="135"/>
      <c r="P378" s="415"/>
      <c r="Q378" s="135"/>
      <c r="R378" s="135"/>
    </row>
    <row r="379" spans="2:18" ht="22.8" x14ac:dyDescent="0.3">
      <c r="B379" s="152"/>
      <c r="C379" s="136"/>
      <c r="D379" s="131"/>
      <c r="E379" s="135"/>
      <c r="F379" s="135"/>
      <c r="G379" s="135"/>
      <c r="H379" s="135"/>
      <c r="I379" s="392"/>
      <c r="J379" s="152"/>
      <c r="K379" s="152"/>
      <c r="L379" s="135"/>
      <c r="M379" s="135"/>
      <c r="N379" s="135"/>
      <c r="O379" s="135"/>
      <c r="P379" s="415"/>
      <c r="Q379" s="135"/>
      <c r="R379" s="135"/>
    </row>
    <row r="380" spans="2:18" ht="22.8" x14ac:dyDescent="0.3">
      <c r="B380" s="152"/>
      <c r="C380" s="136"/>
      <c r="D380" s="131"/>
      <c r="E380" s="135"/>
      <c r="F380" s="135"/>
      <c r="G380" s="135"/>
      <c r="H380" s="135"/>
      <c r="I380" s="392"/>
      <c r="J380" s="152"/>
      <c r="K380" s="152"/>
      <c r="L380" s="135"/>
      <c r="M380" s="135"/>
      <c r="N380" s="135"/>
      <c r="O380" s="135"/>
      <c r="P380" s="415"/>
      <c r="Q380" s="135"/>
      <c r="R380" s="135"/>
    </row>
    <row r="381" spans="2:18" ht="22.8" x14ac:dyDescent="0.3">
      <c r="B381" s="152"/>
      <c r="C381" s="136"/>
      <c r="D381" s="131"/>
      <c r="E381" s="135"/>
      <c r="F381" s="135"/>
      <c r="G381" s="135"/>
      <c r="H381" s="135"/>
      <c r="I381" s="392"/>
      <c r="J381" s="152"/>
      <c r="K381" s="152"/>
      <c r="L381" s="135"/>
      <c r="M381" s="135"/>
      <c r="N381" s="135"/>
      <c r="O381" s="135"/>
      <c r="P381" s="415"/>
      <c r="Q381" s="135"/>
      <c r="R381" s="135"/>
    </row>
    <row r="382" spans="2:18" ht="22.8" x14ac:dyDescent="0.3">
      <c r="B382" s="152"/>
      <c r="C382" s="136"/>
      <c r="D382" s="131"/>
      <c r="E382" s="135"/>
      <c r="F382" s="135"/>
      <c r="G382" s="135"/>
      <c r="H382" s="135"/>
      <c r="I382" s="392"/>
      <c r="J382" s="152"/>
      <c r="K382" s="152"/>
      <c r="L382" s="135"/>
      <c r="M382" s="135"/>
      <c r="N382" s="135"/>
      <c r="O382" s="135"/>
      <c r="P382" s="415"/>
      <c r="Q382" s="135"/>
      <c r="R382" s="135"/>
    </row>
    <row r="383" spans="2:18" ht="22.8" x14ac:dyDescent="0.3">
      <c r="B383" s="152"/>
      <c r="C383" s="136"/>
      <c r="D383" s="131"/>
      <c r="E383" s="135"/>
      <c r="F383" s="135"/>
      <c r="G383" s="135"/>
      <c r="H383" s="135"/>
      <c r="I383" s="392"/>
      <c r="J383" s="152"/>
      <c r="K383" s="152"/>
      <c r="L383" s="135"/>
      <c r="M383" s="135"/>
      <c r="N383" s="135"/>
      <c r="O383" s="135"/>
      <c r="P383" s="415"/>
      <c r="Q383" s="135"/>
      <c r="R383" s="135"/>
    </row>
    <row r="384" spans="2:18" ht="22.8" x14ac:dyDescent="0.3">
      <c r="B384" s="152"/>
      <c r="C384" s="136"/>
      <c r="D384" s="131"/>
      <c r="E384" s="135"/>
      <c r="F384" s="135"/>
      <c r="G384" s="135"/>
      <c r="H384" s="135"/>
      <c r="I384" s="392"/>
      <c r="J384" s="152"/>
      <c r="K384" s="152"/>
      <c r="L384" s="135"/>
      <c r="M384" s="135"/>
      <c r="N384" s="135"/>
      <c r="O384" s="135"/>
      <c r="P384" s="415"/>
      <c r="Q384" s="135"/>
      <c r="R384" s="135"/>
    </row>
    <row r="385" spans="2:18" ht="22.8" x14ac:dyDescent="0.3">
      <c r="B385" s="152"/>
      <c r="C385" s="136"/>
      <c r="D385" s="131"/>
      <c r="E385" s="135"/>
      <c r="F385" s="135"/>
      <c r="G385" s="135"/>
      <c r="H385" s="135"/>
      <c r="I385" s="392"/>
      <c r="J385" s="152"/>
      <c r="K385" s="152"/>
      <c r="L385" s="135"/>
      <c r="M385" s="135"/>
      <c r="N385" s="135"/>
      <c r="O385" s="135"/>
      <c r="P385" s="415"/>
      <c r="Q385" s="135"/>
      <c r="R385" s="135"/>
    </row>
    <row r="386" spans="2:18" ht="22.8" x14ac:dyDescent="0.3">
      <c r="B386" s="152"/>
      <c r="C386" s="136"/>
      <c r="D386" s="131"/>
      <c r="E386" s="135"/>
      <c r="F386" s="135"/>
      <c r="G386" s="135"/>
      <c r="H386" s="135"/>
      <c r="I386" s="392"/>
      <c r="J386" s="152"/>
      <c r="K386" s="152"/>
      <c r="L386" s="135"/>
      <c r="M386" s="135"/>
      <c r="N386" s="135"/>
      <c r="O386" s="135"/>
      <c r="P386" s="415"/>
      <c r="Q386" s="135"/>
      <c r="R386" s="135"/>
    </row>
    <row r="387" spans="2:18" ht="22.8" x14ac:dyDescent="0.3">
      <c r="B387" s="152"/>
      <c r="C387" s="136"/>
      <c r="D387" s="131"/>
      <c r="E387" s="135"/>
      <c r="F387" s="135"/>
      <c r="G387" s="135"/>
      <c r="H387" s="135"/>
      <c r="I387" s="392"/>
      <c r="J387" s="152"/>
      <c r="K387" s="152"/>
      <c r="L387" s="135"/>
      <c r="M387" s="135"/>
      <c r="N387" s="135"/>
      <c r="O387" s="135"/>
      <c r="P387" s="415"/>
      <c r="Q387" s="135"/>
      <c r="R387" s="135"/>
    </row>
    <row r="388" spans="2:18" ht="22.8" x14ac:dyDescent="0.3">
      <c r="B388" s="152"/>
      <c r="C388" s="136"/>
      <c r="D388" s="131"/>
      <c r="E388" s="135"/>
      <c r="F388" s="135"/>
      <c r="G388" s="135"/>
      <c r="H388" s="135"/>
      <c r="I388" s="392"/>
      <c r="J388" s="152"/>
      <c r="K388" s="152"/>
      <c r="L388" s="135"/>
      <c r="M388" s="135"/>
      <c r="N388" s="135"/>
      <c r="O388" s="135"/>
      <c r="P388" s="415"/>
      <c r="Q388" s="135"/>
      <c r="R388" s="135"/>
    </row>
    <row r="389" spans="2:18" ht="22.8" x14ac:dyDescent="0.3">
      <c r="B389" s="152"/>
      <c r="C389" s="136"/>
      <c r="D389" s="131"/>
      <c r="E389" s="135"/>
      <c r="F389" s="135"/>
      <c r="G389" s="135"/>
      <c r="H389" s="135"/>
      <c r="I389" s="392"/>
      <c r="J389" s="152"/>
      <c r="K389" s="152"/>
      <c r="L389" s="135"/>
      <c r="M389" s="135"/>
      <c r="N389" s="135"/>
      <c r="O389" s="135"/>
      <c r="P389" s="415"/>
      <c r="Q389" s="135"/>
      <c r="R389" s="135"/>
    </row>
    <row r="390" spans="2:18" ht="22.8" x14ac:dyDescent="0.3">
      <c r="B390" s="152"/>
      <c r="C390" s="136"/>
      <c r="D390" s="131"/>
      <c r="E390" s="135"/>
      <c r="F390" s="135"/>
      <c r="G390" s="135"/>
      <c r="H390" s="135"/>
      <c r="I390" s="392"/>
      <c r="J390" s="152"/>
      <c r="K390" s="152"/>
      <c r="L390" s="135"/>
      <c r="M390" s="135"/>
      <c r="N390" s="135"/>
      <c r="O390" s="135"/>
      <c r="P390" s="415"/>
      <c r="Q390" s="135"/>
      <c r="R390" s="135"/>
    </row>
    <row r="391" spans="2:18" ht="22.8" x14ac:dyDescent="0.3">
      <c r="B391" s="152"/>
      <c r="C391" s="136"/>
      <c r="D391" s="131"/>
      <c r="E391" s="135"/>
      <c r="F391" s="135"/>
      <c r="G391" s="135"/>
      <c r="H391" s="135"/>
      <c r="I391" s="392"/>
      <c r="J391" s="152"/>
      <c r="K391" s="152"/>
      <c r="L391" s="135"/>
      <c r="M391" s="135"/>
      <c r="N391" s="135"/>
      <c r="O391" s="135"/>
      <c r="P391" s="415"/>
      <c r="Q391" s="135"/>
      <c r="R391" s="135"/>
    </row>
    <row r="392" spans="2:18" ht="22.8" x14ac:dyDescent="0.3">
      <c r="B392" s="152"/>
      <c r="C392" s="136"/>
      <c r="D392" s="131"/>
      <c r="E392" s="135"/>
      <c r="F392" s="135"/>
      <c r="G392" s="135"/>
      <c r="H392" s="135"/>
      <c r="I392" s="392"/>
      <c r="J392" s="152"/>
      <c r="K392" s="152"/>
      <c r="L392" s="135"/>
      <c r="M392" s="135"/>
      <c r="N392" s="135"/>
      <c r="O392" s="135"/>
      <c r="P392" s="415"/>
      <c r="Q392" s="135"/>
      <c r="R392" s="135"/>
    </row>
    <row r="393" spans="2:18" ht="22.8" x14ac:dyDescent="0.3">
      <c r="B393" s="152"/>
      <c r="C393" s="136"/>
      <c r="D393" s="131"/>
      <c r="E393" s="135"/>
      <c r="F393" s="135"/>
      <c r="G393" s="135"/>
      <c r="H393" s="135"/>
      <c r="I393" s="392"/>
      <c r="J393" s="152"/>
      <c r="K393" s="152"/>
      <c r="L393" s="135"/>
      <c r="M393" s="135"/>
      <c r="N393" s="135"/>
      <c r="O393" s="135"/>
      <c r="P393" s="415"/>
      <c r="Q393" s="135"/>
      <c r="R393" s="135"/>
    </row>
    <row r="394" spans="2:18" ht="22.8" x14ac:dyDescent="0.3">
      <c r="B394" s="152"/>
      <c r="C394" s="136"/>
      <c r="D394" s="131"/>
      <c r="E394" s="135"/>
      <c r="F394" s="135"/>
      <c r="G394" s="135"/>
      <c r="H394" s="135"/>
      <c r="I394" s="392"/>
      <c r="J394" s="152"/>
      <c r="K394" s="152"/>
      <c r="L394" s="135"/>
      <c r="M394" s="135"/>
      <c r="N394" s="135"/>
      <c r="O394" s="135"/>
      <c r="P394" s="415"/>
      <c r="Q394" s="135"/>
      <c r="R394" s="135"/>
    </row>
    <row r="395" spans="2:18" ht="22.8" x14ac:dyDescent="0.3">
      <c r="B395" s="152"/>
      <c r="C395" s="136"/>
      <c r="D395" s="131"/>
      <c r="E395" s="135"/>
      <c r="F395" s="135"/>
      <c r="G395" s="135"/>
      <c r="H395" s="135"/>
      <c r="I395" s="392"/>
      <c r="J395" s="152"/>
      <c r="K395" s="152"/>
      <c r="L395" s="135"/>
      <c r="M395" s="135"/>
      <c r="N395" s="135"/>
      <c r="O395" s="135"/>
      <c r="P395" s="415"/>
      <c r="Q395" s="135"/>
      <c r="R395" s="135"/>
    </row>
    <row r="396" spans="2:18" ht="22.8" x14ac:dyDescent="0.3">
      <c r="B396" s="152"/>
      <c r="C396" s="136"/>
      <c r="D396" s="131"/>
      <c r="E396" s="135"/>
      <c r="F396" s="135"/>
      <c r="G396" s="135"/>
      <c r="H396" s="135"/>
      <c r="I396" s="392"/>
      <c r="J396" s="152"/>
      <c r="K396" s="152"/>
      <c r="L396" s="135"/>
      <c r="M396" s="135"/>
      <c r="N396" s="135"/>
      <c r="O396" s="135"/>
      <c r="P396" s="415"/>
      <c r="Q396" s="135"/>
      <c r="R396" s="135"/>
    </row>
    <row r="397" spans="2:18" ht="22.8" x14ac:dyDescent="0.3">
      <c r="B397" s="152"/>
      <c r="C397" s="136"/>
      <c r="D397" s="131"/>
      <c r="E397" s="135"/>
      <c r="F397" s="135"/>
      <c r="G397" s="135"/>
      <c r="H397" s="135"/>
      <c r="I397" s="392"/>
      <c r="J397" s="152"/>
      <c r="K397" s="152"/>
      <c r="L397" s="135"/>
      <c r="M397" s="135"/>
      <c r="N397" s="135"/>
      <c r="O397" s="135"/>
      <c r="P397" s="415"/>
      <c r="Q397" s="135"/>
      <c r="R397" s="135"/>
    </row>
    <row r="398" spans="2:18" ht="22.8" x14ac:dyDescent="0.3">
      <c r="B398" s="152"/>
      <c r="C398" s="136"/>
      <c r="D398" s="131"/>
      <c r="F398" s="92"/>
      <c r="G398" s="92"/>
      <c r="H398" s="92"/>
      <c r="I398" s="198"/>
      <c r="K398" s="95"/>
      <c r="L398" s="92"/>
      <c r="M398" s="92"/>
      <c r="N398" s="92"/>
      <c r="O398" s="92"/>
      <c r="Q398" s="92"/>
    </row>
    <row r="399" spans="2:18" ht="22.8" x14ac:dyDescent="0.3">
      <c r="B399" s="152"/>
      <c r="C399" s="136"/>
      <c r="D399" s="131"/>
      <c r="F399" s="92"/>
      <c r="G399" s="92"/>
      <c r="H399" s="92"/>
      <c r="I399" s="198"/>
      <c r="K399" s="95"/>
      <c r="L399" s="92"/>
      <c r="M399" s="92"/>
      <c r="N399" s="92"/>
      <c r="O399" s="92"/>
      <c r="Q399" s="92"/>
    </row>
    <row r="400" spans="2:18" ht="22.8" x14ac:dyDescent="0.3">
      <c r="B400" s="152"/>
      <c r="C400" s="136"/>
      <c r="D400" s="131"/>
      <c r="F400" s="92"/>
      <c r="G400" s="92"/>
      <c r="H400" s="92"/>
      <c r="I400" s="198"/>
      <c r="K400" s="95"/>
      <c r="L400" s="92"/>
      <c r="M400" s="92"/>
      <c r="N400" s="92"/>
      <c r="O400" s="92"/>
      <c r="Q400" s="92"/>
    </row>
    <row r="401" spans="2:17" ht="22.8" x14ac:dyDescent="0.3">
      <c r="B401" s="152"/>
      <c r="C401" s="136"/>
      <c r="D401" s="131"/>
      <c r="F401" s="92"/>
      <c r="G401" s="92"/>
      <c r="H401" s="92"/>
      <c r="I401" s="198"/>
      <c r="K401" s="95"/>
      <c r="L401" s="92"/>
      <c r="M401" s="92"/>
      <c r="N401" s="92"/>
      <c r="O401" s="92"/>
      <c r="Q401" s="92"/>
    </row>
    <row r="402" spans="2:17" ht="22.8" x14ac:dyDescent="0.3">
      <c r="B402" s="152"/>
      <c r="C402" s="136"/>
      <c r="D402" s="131"/>
      <c r="F402" s="92"/>
      <c r="G402" s="92"/>
      <c r="H402" s="92"/>
      <c r="I402" s="198"/>
      <c r="K402" s="95"/>
      <c r="L402" s="92"/>
      <c r="M402" s="92"/>
      <c r="N402" s="92"/>
      <c r="O402" s="92"/>
      <c r="Q402" s="92"/>
    </row>
    <row r="403" spans="2:17" ht="22.8" x14ac:dyDescent="0.3">
      <c r="B403" s="152"/>
      <c r="C403" s="136"/>
      <c r="D403" s="131"/>
      <c r="F403" s="92"/>
      <c r="G403" s="92"/>
      <c r="H403" s="92"/>
      <c r="I403" s="198"/>
      <c r="K403" s="95"/>
      <c r="L403" s="92"/>
      <c r="M403" s="92"/>
      <c r="N403" s="92"/>
      <c r="O403" s="92"/>
      <c r="Q403" s="92"/>
    </row>
    <row r="404" spans="2:17" ht="22.8" x14ac:dyDescent="0.3">
      <c r="B404" s="152"/>
      <c r="C404" s="136"/>
      <c r="D404" s="131"/>
      <c r="F404" s="92"/>
      <c r="G404" s="92"/>
      <c r="H404" s="92"/>
      <c r="I404" s="198"/>
      <c r="K404" s="95"/>
      <c r="L404" s="92"/>
      <c r="M404" s="92"/>
      <c r="N404" s="92"/>
      <c r="O404" s="92"/>
      <c r="Q404" s="92"/>
    </row>
    <row r="405" spans="2:17" ht="22.8" x14ac:dyDescent="0.3">
      <c r="B405" s="152"/>
      <c r="C405" s="136"/>
      <c r="D405" s="131"/>
      <c r="F405" s="92"/>
      <c r="G405" s="92"/>
      <c r="H405" s="92"/>
      <c r="I405" s="198"/>
      <c r="K405" s="95"/>
      <c r="L405" s="92"/>
      <c r="M405" s="92"/>
      <c r="N405" s="92"/>
      <c r="O405" s="92"/>
      <c r="Q405" s="92"/>
    </row>
    <row r="406" spans="2:17" ht="22.8" x14ac:dyDescent="0.3">
      <c r="B406" s="152"/>
      <c r="C406" s="136"/>
      <c r="D406" s="131"/>
      <c r="F406" s="92"/>
      <c r="G406" s="92"/>
      <c r="H406" s="92"/>
      <c r="I406" s="198"/>
      <c r="K406" s="95"/>
      <c r="L406" s="92"/>
      <c r="M406" s="92"/>
      <c r="N406" s="92"/>
      <c r="O406" s="92"/>
      <c r="Q406" s="92"/>
    </row>
    <row r="407" spans="2:17" ht="22.8" x14ac:dyDescent="0.3">
      <c r="B407" s="152"/>
      <c r="C407" s="136"/>
      <c r="D407" s="131"/>
      <c r="F407" s="92"/>
      <c r="G407" s="92"/>
      <c r="H407" s="92"/>
      <c r="I407" s="198"/>
      <c r="K407" s="95"/>
      <c r="L407" s="92"/>
      <c r="M407" s="92"/>
      <c r="N407" s="92"/>
      <c r="O407" s="92"/>
      <c r="Q407" s="92"/>
    </row>
    <row r="408" spans="2:17" ht="22.8" x14ac:dyDescent="0.3">
      <c r="B408" s="152"/>
      <c r="C408" s="136"/>
      <c r="D408" s="131"/>
      <c r="F408" s="92"/>
      <c r="G408" s="92"/>
      <c r="H408" s="92"/>
      <c r="I408" s="198"/>
      <c r="K408" s="95"/>
      <c r="L408" s="92"/>
      <c r="M408" s="92"/>
      <c r="N408" s="92"/>
      <c r="O408" s="92"/>
      <c r="Q408" s="92"/>
    </row>
    <row r="409" spans="2:17" ht="22.8" x14ac:dyDescent="0.3">
      <c r="B409" s="152"/>
      <c r="C409" s="136"/>
      <c r="D409" s="131"/>
      <c r="F409" s="92"/>
      <c r="G409" s="92"/>
      <c r="H409" s="92"/>
      <c r="I409" s="198"/>
      <c r="K409" s="95"/>
      <c r="L409" s="92"/>
      <c r="M409" s="92"/>
      <c r="N409" s="92"/>
      <c r="O409" s="92"/>
      <c r="Q409" s="92"/>
    </row>
    <row r="410" spans="2:17" ht="22.8" x14ac:dyDescent="0.3">
      <c r="B410" s="152"/>
      <c r="C410" s="136"/>
      <c r="D410" s="131"/>
      <c r="F410" s="92"/>
      <c r="G410" s="92"/>
      <c r="H410" s="92"/>
      <c r="I410" s="198"/>
      <c r="K410" s="95"/>
      <c r="L410" s="92"/>
      <c r="M410" s="92"/>
      <c r="N410" s="92"/>
      <c r="O410" s="92"/>
      <c r="Q410" s="92"/>
    </row>
    <row r="411" spans="2:17" ht="22.8" x14ac:dyDescent="0.3">
      <c r="B411" s="152"/>
      <c r="C411" s="136"/>
      <c r="D411" s="131"/>
      <c r="F411" s="92"/>
      <c r="G411" s="92"/>
      <c r="H411" s="92"/>
      <c r="I411" s="198"/>
      <c r="K411" s="95"/>
      <c r="L411" s="92"/>
      <c r="M411" s="92"/>
      <c r="N411" s="92"/>
      <c r="O411" s="92"/>
      <c r="Q411" s="92"/>
    </row>
    <row r="412" spans="2:17" ht="22.8" x14ac:dyDescent="0.3">
      <c r="B412" s="152"/>
      <c r="C412" s="136"/>
      <c r="D412" s="131"/>
      <c r="F412" s="92"/>
      <c r="G412" s="92"/>
      <c r="H412" s="92"/>
      <c r="I412" s="198"/>
      <c r="K412" s="95"/>
      <c r="L412" s="92"/>
      <c r="M412" s="92"/>
      <c r="N412" s="92"/>
      <c r="O412" s="92"/>
      <c r="Q412" s="92"/>
    </row>
    <row r="413" spans="2:17" ht="22.8" x14ac:dyDescent="0.3">
      <c r="B413" s="152"/>
      <c r="C413" s="136"/>
      <c r="D413" s="131"/>
      <c r="F413" s="92"/>
      <c r="G413" s="92"/>
      <c r="H413" s="92"/>
      <c r="I413" s="198"/>
      <c r="K413" s="95"/>
      <c r="L413" s="92"/>
      <c r="M413" s="92"/>
      <c r="N413" s="92"/>
      <c r="O413" s="92"/>
      <c r="Q413" s="92"/>
    </row>
    <row r="414" spans="2:17" ht="22.8" x14ac:dyDescent="0.3">
      <c r="B414" s="152"/>
      <c r="C414" s="136"/>
      <c r="D414" s="131"/>
      <c r="F414" s="92"/>
      <c r="G414" s="92"/>
      <c r="H414" s="92"/>
      <c r="I414" s="198"/>
      <c r="K414" s="95"/>
      <c r="L414" s="92"/>
      <c r="M414" s="92"/>
      <c r="N414" s="92"/>
      <c r="O414" s="92"/>
      <c r="Q414" s="92"/>
    </row>
    <row r="415" spans="2:17" ht="22.8" x14ac:dyDescent="0.3">
      <c r="B415" s="152"/>
      <c r="C415" s="136"/>
      <c r="D415" s="131"/>
      <c r="F415" s="92"/>
      <c r="G415" s="92"/>
      <c r="H415" s="92"/>
      <c r="I415" s="198"/>
      <c r="K415" s="95"/>
      <c r="L415" s="92"/>
      <c r="M415" s="92"/>
      <c r="N415" s="92"/>
      <c r="O415" s="92"/>
      <c r="Q415" s="92"/>
    </row>
    <row r="416" spans="2:17" ht="22.8" x14ac:dyDescent="0.3">
      <c r="B416" s="152"/>
      <c r="C416" s="136"/>
      <c r="D416" s="131"/>
      <c r="F416" s="92"/>
      <c r="G416" s="92"/>
      <c r="H416" s="92"/>
      <c r="I416" s="198"/>
      <c r="K416" s="95"/>
      <c r="L416" s="92"/>
      <c r="M416" s="92"/>
      <c r="N416" s="92"/>
      <c r="O416" s="92"/>
      <c r="Q416" s="92"/>
    </row>
    <row r="417" spans="2:17" ht="22.8" x14ac:dyDescent="0.3">
      <c r="B417" s="152"/>
      <c r="C417" s="136"/>
      <c r="D417" s="131"/>
      <c r="F417" s="92"/>
      <c r="G417" s="92"/>
      <c r="H417" s="92"/>
      <c r="I417" s="198"/>
      <c r="K417" s="95"/>
      <c r="L417" s="92"/>
      <c r="M417" s="92"/>
      <c r="N417" s="92"/>
      <c r="O417" s="92"/>
      <c r="Q417" s="92"/>
    </row>
    <row r="418" spans="2:17" ht="22.8" x14ac:dyDescent="0.3">
      <c r="B418" s="152"/>
      <c r="C418" s="136"/>
      <c r="D418" s="131"/>
      <c r="F418" s="92"/>
      <c r="G418" s="92"/>
      <c r="H418" s="92"/>
      <c r="I418" s="198"/>
      <c r="K418" s="95"/>
      <c r="L418" s="92"/>
      <c r="M418" s="92"/>
      <c r="N418" s="92"/>
      <c r="O418" s="92"/>
      <c r="Q418" s="92"/>
    </row>
    <row r="419" spans="2:17" ht="22.8" x14ac:dyDescent="0.3">
      <c r="B419" s="152"/>
      <c r="C419" s="136"/>
      <c r="D419" s="131"/>
      <c r="F419" s="92"/>
      <c r="G419" s="92"/>
      <c r="H419" s="92"/>
      <c r="I419" s="198"/>
      <c r="K419" s="95"/>
      <c r="L419" s="92"/>
      <c r="M419" s="92"/>
      <c r="N419" s="92"/>
      <c r="O419" s="92"/>
      <c r="Q419" s="92"/>
    </row>
    <row r="420" spans="2:17" ht="22.8" x14ac:dyDescent="0.3">
      <c r="B420" s="152"/>
      <c r="C420" s="136"/>
      <c r="D420" s="131"/>
      <c r="F420" s="92"/>
      <c r="G420" s="92"/>
      <c r="H420" s="92"/>
      <c r="I420" s="198"/>
      <c r="K420" s="95"/>
      <c r="L420" s="92"/>
      <c r="M420" s="92"/>
      <c r="N420" s="92"/>
      <c r="O420" s="92"/>
      <c r="Q420" s="92"/>
    </row>
    <row r="421" spans="2:17" ht="22.8" x14ac:dyDescent="0.3">
      <c r="B421" s="152"/>
      <c r="C421" s="136"/>
      <c r="D421" s="131"/>
      <c r="F421" s="92"/>
      <c r="G421" s="92"/>
      <c r="H421" s="92"/>
      <c r="I421" s="198"/>
      <c r="K421" s="95"/>
      <c r="L421" s="92"/>
      <c r="M421" s="92"/>
      <c r="N421" s="92"/>
      <c r="O421" s="92"/>
      <c r="Q421" s="92"/>
    </row>
    <row r="422" spans="2:17" ht="22.8" x14ac:dyDescent="0.3">
      <c r="B422" s="152"/>
      <c r="C422" s="136"/>
      <c r="D422" s="131"/>
      <c r="F422" s="92"/>
      <c r="G422" s="92"/>
      <c r="H422" s="92"/>
      <c r="I422" s="198"/>
      <c r="K422" s="95"/>
      <c r="L422" s="92"/>
      <c r="M422" s="92"/>
      <c r="N422" s="92"/>
      <c r="O422" s="92"/>
      <c r="Q422" s="92"/>
    </row>
    <row r="423" spans="2:17" ht="22.8" x14ac:dyDescent="0.3">
      <c r="B423" s="152"/>
      <c r="C423" s="136"/>
      <c r="D423" s="131"/>
      <c r="F423" s="92"/>
      <c r="G423" s="92"/>
      <c r="H423" s="92"/>
      <c r="I423" s="198"/>
      <c r="K423" s="95"/>
      <c r="L423" s="92"/>
      <c r="M423" s="92"/>
      <c r="N423" s="92"/>
      <c r="O423" s="92"/>
      <c r="Q423" s="92"/>
    </row>
    <row r="424" spans="2:17" ht="22.8" x14ac:dyDescent="0.3">
      <c r="B424" s="152"/>
      <c r="C424" s="136"/>
      <c r="D424" s="131"/>
      <c r="F424" s="92"/>
      <c r="G424" s="92"/>
      <c r="H424" s="92"/>
      <c r="I424" s="198"/>
      <c r="K424" s="95"/>
      <c r="L424" s="92"/>
      <c r="M424" s="92"/>
      <c r="N424" s="92"/>
      <c r="O424" s="92"/>
      <c r="Q424" s="92"/>
    </row>
    <row r="425" spans="2:17" ht="22.8" x14ac:dyDescent="0.3">
      <c r="B425" s="152"/>
      <c r="C425" s="136"/>
      <c r="D425" s="131"/>
      <c r="F425" s="92"/>
      <c r="G425" s="92"/>
      <c r="H425" s="92"/>
      <c r="I425" s="198"/>
      <c r="K425" s="95"/>
      <c r="L425" s="92"/>
      <c r="M425" s="92"/>
      <c r="N425" s="92"/>
      <c r="O425" s="92"/>
      <c r="Q425" s="92"/>
    </row>
    <row r="426" spans="2:17" ht="22.8" x14ac:dyDescent="0.3">
      <c r="B426" s="152"/>
      <c r="C426" s="136"/>
      <c r="D426" s="131"/>
      <c r="F426" s="92"/>
      <c r="G426" s="92"/>
      <c r="H426" s="92"/>
      <c r="I426" s="198"/>
      <c r="K426" s="95"/>
      <c r="L426" s="92"/>
      <c r="M426" s="92"/>
      <c r="N426" s="92"/>
      <c r="O426" s="92"/>
      <c r="Q426" s="92"/>
    </row>
    <row r="427" spans="2:17" ht="22.8" x14ac:dyDescent="0.3">
      <c r="B427" s="152"/>
      <c r="C427" s="136"/>
      <c r="D427" s="131"/>
      <c r="F427" s="92"/>
      <c r="G427" s="92"/>
      <c r="H427" s="92"/>
      <c r="I427" s="198"/>
      <c r="K427" s="95"/>
      <c r="L427" s="92"/>
      <c r="M427" s="92"/>
      <c r="N427" s="92"/>
      <c r="O427" s="92"/>
      <c r="Q427" s="92"/>
    </row>
    <row r="428" spans="2:17" ht="22.8" x14ac:dyDescent="0.3">
      <c r="B428" s="152"/>
      <c r="C428" s="136"/>
      <c r="D428" s="131"/>
      <c r="F428" s="92"/>
      <c r="G428" s="92"/>
      <c r="H428" s="92"/>
      <c r="I428" s="198"/>
      <c r="K428" s="95"/>
      <c r="L428" s="92"/>
      <c r="M428" s="92"/>
      <c r="N428" s="92"/>
      <c r="O428" s="92"/>
      <c r="Q428" s="92"/>
    </row>
    <row r="429" spans="2:17" ht="22.8" x14ac:dyDescent="0.3">
      <c r="B429" s="152"/>
      <c r="C429" s="136"/>
      <c r="D429" s="131"/>
      <c r="F429" s="92"/>
      <c r="G429" s="92"/>
      <c r="H429" s="92"/>
      <c r="I429" s="198"/>
      <c r="K429" s="95"/>
      <c r="L429" s="92"/>
      <c r="M429" s="92"/>
      <c r="N429" s="92"/>
      <c r="O429" s="92"/>
      <c r="Q429" s="92"/>
    </row>
    <row r="430" spans="2:17" ht="22.8" x14ac:dyDescent="0.3">
      <c r="B430" s="152"/>
      <c r="C430" s="136"/>
      <c r="D430" s="131"/>
      <c r="F430" s="92"/>
      <c r="G430" s="92"/>
      <c r="H430" s="92"/>
      <c r="I430" s="198"/>
      <c r="K430" s="95"/>
      <c r="L430" s="92"/>
      <c r="M430" s="92"/>
      <c r="N430" s="92"/>
      <c r="O430" s="92"/>
      <c r="Q430" s="92"/>
    </row>
    <row r="431" spans="2:17" ht="22.8" x14ac:dyDescent="0.3">
      <c r="B431" s="152"/>
      <c r="C431" s="136"/>
      <c r="D431" s="131"/>
      <c r="F431" s="92"/>
      <c r="G431" s="92"/>
      <c r="H431" s="92"/>
      <c r="I431" s="198"/>
      <c r="K431" s="95"/>
      <c r="L431" s="92"/>
      <c r="M431" s="92"/>
      <c r="N431" s="92"/>
      <c r="O431" s="92"/>
      <c r="Q431" s="92"/>
    </row>
    <row r="432" spans="2:17" ht="22.8" x14ac:dyDescent="0.3">
      <c r="B432" s="152"/>
      <c r="C432" s="136"/>
      <c r="D432" s="131"/>
      <c r="F432" s="92"/>
      <c r="G432" s="92"/>
      <c r="H432" s="92"/>
      <c r="I432" s="198"/>
      <c r="K432" s="95"/>
      <c r="L432" s="92"/>
      <c r="M432" s="92"/>
      <c r="N432" s="92"/>
      <c r="O432" s="92"/>
      <c r="Q432" s="92"/>
    </row>
    <row r="433" spans="2:17" ht="22.8" x14ac:dyDescent="0.3">
      <c r="B433" s="152"/>
      <c r="C433" s="136"/>
      <c r="D433" s="131"/>
      <c r="F433" s="92"/>
      <c r="G433" s="92"/>
      <c r="H433" s="92"/>
      <c r="I433" s="198"/>
      <c r="K433" s="95"/>
      <c r="L433" s="92"/>
      <c r="M433" s="92"/>
      <c r="N433" s="92"/>
      <c r="O433" s="92"/>
      <c r="Q433" s="92"/>
    </row>
    <row r="434" spans="2:17" ht="22.8" x14ac:dyDescent="0.3">
      <c r="B434" s="152"/>
      <c r="C434" s="136"/>
      <c r="D434" s="131"/>
      <c r="F434" s="92"/>
      <c r="G434" s="92"/>
      <c r="H434" s="92"/>
      <c r="I434" s="198"/>
      <c r="K434" s="95"/>
      <c r="L434" s="92"/>
      <c r="M434" s="92"/>
      <c r="N434" s="92"/>
      <c r="O434" s="92"/>
      <c r="Q434" s="92"/>
    </row>
    <row r="435" spans="2:17" ht="22.8" x14ac:dyDescent="0.3">
      <c r="B435" s="152"/>
      <c r="C435" s="136"/>
      <c r="D435" s="131"/>
      <c r="F435" s="92"/>
      <c r="G435" s="92"/>
      <c r="H435" s="92"/>
      <c r="I435" s="198"/>
      <c r="K435" s="95"/>
      <c r="L435" s="92"/>
      <c r="M435" s="92"/>
      <c r="N435" s="92"/>
      <c r="O435" s="92"/>
      <c r="Q435" s="92"/>
    </row>
    <row r="436" spans="2:17" ht="22.8" x14ac:dyDescent="0.3">
      <c r="B436" s="152"/>
      <c r="C436" s="136"/>
      <c r="D436" s="131"/>
      <c r="F436" s="92"/>
      <c r="G436" s="92"/>
      <c r="H436" s="92"/>
      <c r="I436" s="198"/>
      <c r="K436" s="95"/>
      <c r="L436" s="92"/>
      <c r="M436" s="92"/>
      <c r="N436" s="92"/>
      <c r="O436" s="92"/>
      <c r="Q436" s="92"/>
    </row>
    <row r="437" spans="2:17" ht="22.8" x14ac:dyDescent="0.3">
      <c r="B437" s="152"/>
      <c r="C437" s="136"/>
      <c r="D437" s="131"/>
      <c r="F437" s="92"/>
      <c r="G437" s="92"/>
      <c r="H437" s="92"/>
      <c r="I437" s="198"/>
      <c r="K437" s="95"/>
      <c r="L437" s="92"/>
      <c r="M437" s="92"/>
      <c r="N437" s="92"/>
      <c r="O437" s="92"/>
      <c r="Q437" s="92"/>
    </row>
    <row r="438" spans="2:17" ht="22.8" x14ac:dyDescent="0.3">
      <c r="B438" s="152"/>
      <c r="C438" s="136"/>
      <c r="D438" s="131"/>
      <c r="F438" s="92"/>
      <c r="G438" s="92"/>
      <c r="H438" s="92"/>
      <c r="I438" s="198"/>
      <c r="K438" s="95"/>
      <c r="L438" s="92"/>
      <c r="M438" s="92"/>
      <c r="N438" s="92"/>
      <c r="O438" s="92"/>
      <c r="Q438" s="92"/>
    </row>
    <row r="439" spans="2:17" ht="22.8" x14ac:dyDescent="0.3">
      <c r="B439" s="152"/>
      <c r="C439" s="136"/>
      <c r="D439" s="131"/>
      <c r="F439" s="92"/>
      <c r="G439" s="92"/>
      <c r="H439" s="92"/>
      <c r="I439" s="198"/>
      <c r="K439" s="95"/>
      <c r="L439" s="92"/>
      <c r="M439" s="92"/>
      <c r="N439" s="92"/>
      <c r="O439" s="92"/>
      <c r="Q439" s="92"/>
    </row>
    <row r="440" spans="2:17" ht="22.8" x14ac:dyDescent="0.3">
      <c r="B440" s="152"/>
      <c r="C440" s="136"/>
      <c r="D440" s="131"/>
      <c r="F440" s="92"/>
      <c r="G440" s="92"/>
      <c r="H440" s="92"/>
      <c r="I440" s="198"/>
      <c r="K440" s="95"/>
      <c r="L440" s="92"/>
      <c r="M440" s="92"/>
      <c r="N440" s="92"/>
      <c r="O440" s="92"/>
      <c r="Q440" s="92"/>
    </row>
    <row r="441" spans="2:17" ht="22.8" x14ac:dyDescent="0.3">
      <c r="B441" s="152"/>
      <c r="C441" s="136"/>
      <c r="D441" s="131"/>
      <c r="F441" s="92"/>
      <c r="G441" s="92"/>
      <c r="H441" s="92"/>
      <c r="I441" s="198"/>
      <c r="K441" s="95"/>
      <c r="L441" s="92"/>
      <c r="M441" s="92"/>
      <c r="N441" s="92"/>
      <c r="O441" s="92"/>
      <c r="Q441" s="92"/>
    </row>
    <row r="442" spans="2:17" ht="22.8" x14ac:dyDescent="0.3">
      <c r="B442" s="152"/>
      <c r="C442" s="136"/>
      <c r="D442" s="131"/>
      <c r="F442" s="92"/>
      <c r="G442" s="92"/>
      <c r="H442" s="92"/>
      <c r="I442" s="198"/>
      <c r="K442" s="95"/>
      <c r="L442" s="92"/>
      <c r="M442" s="92"/>
      <c r="N442" s="92"/>
      <c r="O442" s="92"/>
      <c r="Q442" s="92"/>
    </row>
    <row r="443" spans="2:17" ht="22.8" x14ac:dyDescent="0.3">
      <c r="B443" s="152"/>
      <c r="C443" s="136"/>
      <c r="D443" s="131"/>
      <c r="F443" s="92"/>
      <c r="G443" s="92"/>
      <c r="H443" s="92"/>
      <c r="I443" s="198"/>
      <c r="K443" s="95"/>
      <c r="L443" s="92"/>
      <c r="M443" s="92"/>
      <c r="N443" s="92"/>
      <c r="O443" s="92"/>
      <c r="Q443" s="92"/>
    </row>
    <row r="444" spans="2:17" ht="22.8" x14ac:dyDescent="0.3">
      <c r="B444" s="152"/>
      <c r="C444" s="136"/>
      <c r="D444" s="131"/>
      <c r="F444" s="92"/>
      <c r="G444" s="92"/>
      <c r="H444" s="92"/>
      <c r="I444" s="198"/>
      <c r="K444" s="95"/>
      <c r="L444" s="92"/>
      <c r="M444" s="92"/>
      <c r="N444" s="92"/>
      <c r="O444" s="92"/>
      <c r="Q444" s="92"/>
    </row>
    <row r="445" spans="2:17" ht="22.8" x14ac:dyDescent="0.3">
      <c r="B445" s="152"/>
      <c r="C445" s="136"/>
      <c r="D445" s="131"/>
      <c r="F445" s="92"/>
      <c r="G445" s="92"/>
      <c r="H445" s="92"/>
      <c r="I445" s="198"/>
      <c r="K445" s="95"/>
      <c r="L445" s="92"/>
      <c r="M445" s="92"/>
      <c r="N445" s="92"/>
      <c r="O445" s="92"/>
      <c r="Q445" s="92"/>
    </row>
    <row r="446" spans="2:17" ht="22.8" x14ac:dyDescent="0.3">
      <c r="B446" s="152"/>
      <c r="C446" s="136"/>
      <c r="D446" s="131"/>
      <c r="F446" s="92"/>
      <c r="G446" s="92"/>
      <c r="H446" s="92"/>
      <c r="I446" s="198"/>
      <c r="K446" s="95"/>
      <c r="L446" s="92"/>
      <c r="M446" s="92"/>
      <c r="N446" s="92"/>
      <c r="O446" s="92"/>
      <c r="Q446" s="92"/>
    </row>
    <row r="447" spans="2:17" ht="22.8" x14ac:dyDescent="0.3">
      <c r="B447" s="152"/>
      <c r="C447" s="136"/>
      <c r="D447" s="131"/>
      <c r="F447" s="92"/>
      <c r="G447" s="92"/>
      <c r="H447" s="92"/>
      <c r="I447" s="198"/>
      <c r="K447" s="95"/>
      <c r="L447" s="92"/>
      <c r="M447" s="92"/>
      <c r="N447" s="92"/>
      <c r="O447" s="92"/>
      <c r="Q447" s="92"/>
    </row>
    <row r="448" spans="2:17" ht="22.8" x14ac:dyDescent="0.3">
      <c r="B448" s="152"/>
      <c r="C448" s="136"/>
      <c r="D448" s="131"/>
      <c r="F448" s="92"/>
      <c r="G448" s="92"/>
      <c r="H448" s="92"/>
      <c r="I448" s="198"/>
      <c r="K448" s="95"/>
      <c r="L448" s="92"/>
      <c r="M448" s="92"/>
      <c r="N448" s="92"/>
      <c r="O448" s="92"/>
      <c r="Q448" s="92"/>
    </row>
    <row r="449" spans="2:17" ht="22.8" x14ac:dyDescent="0.3">
      <c r="B449" s="152"/>
      <c r="C449" s="136"/>
      <c r="D449" s="131"/>
      <c r="F449" s="92"/>
      <c r="G449" s="92"/>
      <c r="H449" s="92"/>
      <c r="I449" s="198"/>
      <c r="K449" s="95"/>
      <c r="L449" s="92"/>
      <c r="M449" s="92"/>
      <c r="N449" s="92"/>
      <c r="O449" s="92"/>
      <c r="Q449" s="92"/>
    </row>
    <row r="450" spans="2:17" ht="22.8" x14ac:dyDescent="0.3">
      <c r="B450" s="152"/>
      <c r="C450" s="136"/>
      <c r="D450" s="131"/>
      <c r="F450" s="92"/>
      <c r="G450" s="92"/>
      <c r="H450" s="92"/>
      <c r="I450" s="198"/>
      <c r="K450" s="95"/>
      <c r="L450" s="92"/>
      <c r="M450" s="92"/>
      <c r="N450" s="92"/>
      <c r="O450" s="92"/>
      <c r="Q450" s="92"/>
    </row>
    <row r="451" spans="2:17" ht="22.8" x14ac:dyDescent="0.3">
      <c r="B451" s="152"/>
      <c r="C451" s="136"/>
      <c r="D451" s="131"/>
      <c r="F451" s="92"/>
      <c r="G451" s="92"/>
      <c r="H451" s="92"/>
      <c r="I451" s="198"/>
      <c r="K451" s="95"/>
      <c r="L451" s="92"/>
      <c r="M451" s="92"/>
      <c r="N451" s="92"/>
      <c r="O451" s="92"/>
      <c r="Q451" s="92"/>
    </row>
    <row r="452" spans="2:17" ht="22.8" x14ac:dyDescent="0.3">
      <c r="B452" s="152"/>
      <c r="C452" s="136"/>
      <c r="D452" s="131"/>
      <c r="F452" s="92"/>
      <c r="G452" s="92"/>
      <c r="H452" s="92"/>
      <c r="I452" s="198"/>
      <c r="K452" s="95"/>
      <c r="L452" s="92"/>
      <c r="M452" s="92"/>
      <c r="N452" s="92"/>
      <c r="O452" s="92"/>
      <c r="Q452" s="92"/>
    </row>
    <row r="453" spans="2:17" ht="22.8" x14ac:dyDescent="0.3">
      <c r="B453" s="152"/>
      <c r="C453" s="136"/>
      <c r="D453" s="131"/>
      <c r="F453" s="92"/>
      <c r="G453" s="92"/>
      <c r="H453" s="92"/>
      <c r="I453" s="198"/>
      <c r="K453" s="95"/>
      <c r="L453" s="92"/>
      <c r="M453" s="92"/>
      <c r="N453" s="92"/>
      <c r="O453" s="92"/>
      <c r="Q453" s="92"/>
    </row>
    <row r="454" spans="2:17" ht="22.8" x14ac:dyDescent="0.3">
      <c r="B454" s="152"/>
      <c r="C454" s="136"/>
      <c r="D454" s="131"/>
      <c r="F454" s="92"/>
      <c r="G454" s="92"/>
      <c r="H454" s="92"/>
      <c r="I454" s="198"/>
      <c r="K454" s="95"/>
      <c r="L454" s="92"/>
      <c r="M454" s="92"/>
      <c r="N454" s="92"/>
      <c r="O454" s="92"/>
      <c r="Q454" s="92"/>
    </row>
    <row r="455" spans="2:17" ht="22.8" x14ac:dyDescent="0.3">
      <c r="B455" s="152"/>
      <c r="C455" s="136"/>
      <c r="D455" s="131"/>
      <c r="F455" s="92"/>
      <c r="G455" s="92"/>
      <c r="H455" s="92"/>
      <c r="I455" s="198"/>
      <c r="K455" s="95"/>
      <c r="L455" s="92"/>
      <c r="M455" s="92"/>
      <c r="N455" s="92"/>
      <c r="O455" s="92"/>
      <c r="Q455" s="92"/>
    </row>
    <row r="456" spans="2:17" ht="22.8" x14ac:dyDescent="0.3">
      <c r="B456" s="152"/>
      <c r="C456" s="136"/>
      <c r="D456" s="131"/>
      <c r="F456" s="92"/>
      <c r="G456" s="92"/>
      <c r="H456" s="92"/>
      <c r="I456" s="198"/>
      <c r="K456" s="95"/>
      <c r="L456" s="92"/>
      <c r="M456" s="92"/>
      <c r="N456" s="92"/>
      <c r="O456" s="92"/>
      <c r="Q456" s="92"/>
    </row>
    <row r="457" spans="2:17" ht="22.8" x14ac:dyDescent="0.3">
      <c r="B457" s="152"/>
      <c r="C457" s="136"/>
      <c r="D457" s="131"/>
      <c r="F457" s="92"/>
      <c r="G457" s="92"/>
      <c r="H457" s="92"/>
      <c r="I457" s="198"/>
      <c r="K457" s="95"/>
      <c r="L457" s="92"/>
      <c r="M457" s="92"/>
      <c r="N457" s="92"/>
      <c r="O457" s="92"/>
      <c r="Q457" s="92"/>
    </row>
    <row r="458" spans="2:17" ht="22.8" x14ac:dyDescent="0.3">
      <c r="B458" s="152"/>
      <c r="C458" s="136"/>
      <c r="D458" s="131"/>
      <c r="F458" s="92"/>
      <c r="G458" s="92"/>
      <c r="H458" s="92"/>
      <c r="I458" s="198"/>
      <c r="K458" s="95"/>
      <c r="L458" s="92"/>
      <c r="M458" s="92"/>
      <c r="N458" s="92"/>
      <c r="O458" s="92"/>
      <c r="Q458" s="92"/>
    </row>
    <row r="459" spans="2:17" ht="22.8" x14ac:dyDescent="0.3">
      <c r="B459" s="152"/>
      <c r="C459" s="136"/>
      <c r="D459" s="131"/>
      <c r="F459" s="92"/>
      <c r="G459" s="92"/>
      <c r="H459" s="92"/>
      <c r="I459" s="198"/>
      <c r="K459" s="95"/>
      <c r="L459" s="92"/>
      <c r="M459" s="92"/>
      <c r="N459" s="92"/>
      <c r="O459" s="92"/>
      <c r="Q459" s="92"/>
    </row>
    <row r="460" spans="2:17" ht="22.8" x14ac:dyDescent="0.3">
      <c r="B460" s="152"/>
      <c r="C460" s="136"/>
      <c r="D460" s="131"/>
      <c r="F460" s="92"/>
      <c r="G460" s="92"/>
      <c r="H460" s="92"/>
      <c r="I460" s="198"/>
      <c r="K460" s="95"/>
      <c r="L460" s="92"/>
      <c r="M460" s="92"/>
      <c r="N460" s="92"/>
      <c r="O460" s="92"/>
      <c r="Q460" s="92"/>
    </row>
    <row r="461" spans="2:17" ht="22.8" x14ac:dyDescent="0.3">
      <c r="B461" s="152"/>
      <c r="C461" s="136"/>
      <c r="D461" s="131"/>
      <c r="F461" s="92"/>
      <c r="G461" s="92"/>
      <c r="H461" s="92"/>
      <c r="I461" s="198"/>
      <c r="K461" s="95"/>
      <c r="L461" s="92"/>
      <c r="M461" s="92"/>
      <c r="N461" s="92"/>
      <c r="O461" s="92"/>
      <c r="Q461" s="92"/>
    </row>
    <row r="462" spans="2:17" ht="22.8" x14ac:dyDescent="0.3">
      <c r="B462" s="152"/>
      <c r="C462" s="136"/>
      <c r="D462" s="131"/>
      <c r="F462" s="92"/>
      <c r="G462" s="92"/>
      <c r="H462" s="92"/>
      <c r="I462" s="198"/>
      <c r="K462" s="95"/>
      <c r="L462" s="92"/>
      <c r="M462" s="92"/>
      <c r="N462" s="92"/>
      <c r="O462" s="92"/>
      <c r="Q462" s="92"/>
    </row>
    <row r="463" spans="2:17" ht="22.8" x14ac:dyDescent="0.3">
      <c r="B463" s="152"/>
      <c r="C463" s="136"/>
      <c r="D463" s="131"/>
      <c r="F463" s="92"/>
      <c r="G463" s="92"/>
      <c r="H463" s="92"/>
      <c r="I463" s="198"/>
      <c r="K463" s="95"/>
      <c r="L463" s="92"/>
      <c r="M463" s="92"/>
      <c r="N463" s="92"/>
      <c r="O463" s="92"/>
      <c r="Q463" s="92"/>
    </row>
    <row r="464" spans="2:17" ht="22.8" x14ac:dyDescent="0.3">
      <c r="B464" s="152"/>
      <c r="C464" s="136"/>
      <c r="D464" s="131"/>
      <c r="F464" s="92"/>
      <c r="G464" s="92"/>
      <c r="H464" s="92"/>
      <c r="I464" s="198"/>
      <c r="K464" s="95"/>
      <c r="L464" s="92"/>
      <c r="M464" s="92"/>
      <c r="N464" s="92"/>
      <c r="O464" s="92"/>
      <c r="Q464" s="92"/>
    </row>
    <row r="465" spans="2:17" ht="22.8" x14ac:dyDescent="0.3">
      <c r="B465" s="152"/>
      <c r="C465" s="136"/>
      <c r="D465" s="131"/>
      <c r="F465" s="92"/>
      <c r="G465" s="92"/>
      <c r="H465" s="92"/>
      <c r="I465" s="198"/>
      <c r="K465" s="95"/>
      <c r="L465" s="92"/>
      <c r="M465" s="92"/>
      <c r="N465" s="92"/>
      <c r="O465" s="92"/>
      <c r="Q465" s="92"/>
    </row>
    <row r="466" spans="2:17" ht="22.8" x14ac:dyDescent="0.3">
      <c r="B466" s="152"/>
      <c r="C466" s="136"/>
      <c r="D466" s="131"/>
      <c r="F466" s="92"/>
      <c r="G466" s="92"/>
      <c r="H466" s="92"/>
      <c r="I466" s="198"/>
      <c r="K466" s="95"/>
      <c r="L466" s="92"/>
      <c r="M466" s="92"/>
      <c r="N466" s="92"/>
      <c r="O466" s="92"/>
      <c r="Q466" s="92"/>
    </row>
    <row r="467" spans="2:17" ht="22.8" x14ac:dyDescent="0.3">
      <c r="B467" s="152"/>
      <c r="C467" s="136"/>
      <c r="D467" s="131"/>
      <c r="F467" s="92"/>
      <c r="G467" s="92"/>
      <c r="H467" s="92"/>
      <c r="I467" s="198"/>
      <c r="K467" s="95"/>
      <c r="L467" s="92"/>
      <c r="M467" s="92"/>
      <c r="N467" s="92"/>
      <c r="O467" s="92"/>
      <c r="Q467" s="92"/>
    </row>
    <row r="468" spans="2:17" ht="22.8" x14ac:dyDescent="0.3">
      <c r="B468" s="152"/>
      <c r="C468" s="136"/>
      <c r="D468" s="131"/>
      <c r="F468" s="92"/>
      <c r="G468" s="92"/>
      <c r="H468" s="92"/>
      <c r="I468" s="198"/>
      <c r="K468" s="95"/>
      <c r="L468" s="92"/>
      <c r="M468" s="92"/>
      <c r="N468" s="92"/>
      <c r="O468" s="92"/>
      <c r="Q468" s="92"/>
    </row>
    <row r="469" spans="2:17" ht="22.8" x14ac:dyDescent="0.3">
      <c r="B469" s="152"/>
      <c r="C469" s="136"/>
      <c r="D469" s="131"/>
      <c r="F469" s="92"/>
      <c r="G469" s="92"/>
      <c r="H469" s="92"/>
      <c r="I469" s="198"/>
      <c r="K469" s="95"/>
      <c r="L469" s="92"/>
      <c r="M469" s="92"/>
      <c r="N469" s="92"/>
      <c r="O469" s="92"/>
      <c r="Q469" s="92"/>
    </row>
    <row r="470" spans="2:17" ht="22.8" x14ac:dyDescent="0.3">
      <c r="B470" s="152"/>
      <c r="C470" s="136"/>
      <c r="D470" s="131"/>
      <c r="F470" s="92"/>
      <c r="G470" s="92"/>
      <c r="H470" s="92"/>
      <c r="I470" s="198"/>
      <c r="K470" s="95"/>
      <c r="L470" s="92"/>
      <c r="M470" s="92"/>
      <c r="N470" s="92"/>
      <c r="O470" s="92"/>
      <c r="Q470" s="92"/>
    </row>
    <row r="471" spans="2:17" ht="22.8" x14ac:dyDescent="0.3">
      <c r="B471" s="152"/>
      <c r="C471" s="136"/>
      <c r="D471" s="131"/>
      <c r="F471" s="92"/>
      <c r="G471" s="92"/>
      <c r="H471" s="92"/>
      <c r="I471" s="198"/>
      <c r="K471" s="95"/>
      <c r="L471" s="92"/>
      <c r="M471" s="92"/>
      <c r="N471" s="92"/>
      <c r="O471" s="92"/>
      <c r="Q471" s="92"/>
    </row>
    <row r="472" spans="2:17" ht="22.8" x14ac:dyDescent="0.3">
      <c r="B472" s="152"/>
      <c r="C472" s="136"/>
      <c r="D472" s="131"/>
      <c r="F472" s="92"/>
      <c r="G472" s="92"/>
      <c r="H472" s="92"/>
      <c r="I472" s="198"/>
      <c r="K472" s="95"/>
      <c r="L472" s="92"/>
      <c r="M472" s="92"/>
      <c r="N472" s="92"/>
      <c r="O472" s="92"/>
      <c r="Q472" s="92"/>
    </row>
    <row r="473" spans="2:17" ht="22.8" x14ac:dyDescent="0.3">
      <c r="B473" s="152"/>
      <c r="C473" s="136"/>
      <c r="D473" s="131"/>
      <c r="F473" s="92"/>
      <c r="G473" s="92"/>
      <c r="H473" s="92"/>
      <c r="I473" s="198"/>
      <c r="K473" s="95"/>
      <c r="L473" s="92"/>
      <c r="M473" s="92"/>
      <c r="N473" s="92"/>
      <c r="O473" s="92"/>
      <c r="Q473" s="92"/>
    </row>
    <row r="474" spans="2:17" ht="22.8" x14ac:dyDescent="0.3">
      <c r="B474" s="152"/>
      <c r="C474" s="136"/>
      <c r="D474" s="131"/>
      <c r="F474" s="92"/>
      <c r="G474" s="92"/>
      <c r="H474" s="92"/>
      <c r="I474" s="198"/>
      <c r="K474" s="95"/>
      <c r="L474" s="92"/>
      <c r="M474" s="92"/>
      <c r="N474" s="92"/>
      <c r="O474" s="92"/>
      <c r="Q474" s="92"/>
    </row>
    <row r="475" spans="2:17" ht="22.8" x14ac:dyDescent="0.3">
      <c r="B475" s="152"/>
      <c r="C475" s="136"/>
      <c r="D475" s="131"/>
      <c r="F475" s="92"/>
      <c r="G475" s="92"/>
      <c r="H475" s="92"/>
      <c r="I475" s="198"/>
      <c r="K475" s="95"/>
      <c r="L475" s="92"/>
      <c r="M475" s="92"/>
      <c r="N475" s="92"/>
      <c r="O475" s="92"/>
      <c r="Q475" s="92"/>
    </row>
    <row r="476" spans="2:17" ht="22.8" x14ac:dyDescent="0.3">
      <c r="B476" s="152"/>
      <c r="C476" s="136"/>
      <c r="D476" s="131"/>
      <c r="F476" s="92"/>
      <c r="G476" s="92"/>
      <c r="H476" s="92"/>
      <c r="I476" s="198"/>
      <c r="K476" s="95"/>
      <c r="L476" s="92"/>
      <c r="M476" s="92"/>
      <c r="N476" s="92"/>
      <c r="O476" s="92"/>
      <c r="Q476" s="92"/>
    </row>
    <row r="477" spans="2:17" ht="22.8" x14ac:dyDescent="0.3">
      <c r="B477" s="152"/>
      <c r="C477" s="136"/>
      <c r="D477" s="131"/>
      <c r="F477" s="92"/>
      <c r="G477" s="92"/>
      <c r="H477" s="92"/>
      <c r="I477" s="198"/>
      <c r="K477" s="95"/>
      <c r="L477" s="92"/>
      <c r="M477" s="92"/>
      <c r="N477" s="92"/>
      <c r="O477" s="92"/>
      <c r="Q477" s="92"/>
    </row>
    <row r="478" spans="2:17" ht="22.8" x14ac:dyDescent="0.3">
      <c r="B478" s="152"/>
      <c r="C478" s="136"/>
      <c r="D478" s="131"/>
      <c r="F478" s="92"/>
      <c r="G478" s="92"/>
      <c r="H478" s="92"/>
      <c r="I478" s="198"/>
      <c r="K478" s="95"/>
      <c r="L478" s="92"/>
      <c r="M478" s="92"/>
      <c r="N478" s="92"/>
      <c r="O478" s="92"/>
      <c r="Q478" s="92"/>
    </row>
    <row r="479" spans="2:17" ht="22.8" x14ac:dyDescent="0.3">
      <c r="B479" s="152"/>
      <c r="C479" s="136"/>
      <c r="D479" s="131"/>
      <c r="F479" s="92"/>
      <c r="G479" s="92"/>
      <c r="H479" s="92"/>
      <c r="I479" s="198"/>
      <c r="K479" s="95"/>
      <c r="L479" s="92"/>
      <c r="M479" s="92"/>
      <c r="N479" s="92"/>
      <c r="O479" s="92"/>
      <c r="Q479" s="92"/>
    </row>
    <row r="480" spans="2:17" ht="22.8" x14ac:dyDescent="0.3">
      <c r="B480" s="152"/>
      <c r="C480" s="136"/>
      <c r="D480" s="131"/>
      <c r="F480" s="92"/>
      <c r="G480" s="92"/>
      <c r="H480" s="92"/>
      <c r="I480" s="198"/>
      <c r="K480" s="95"/>
      <c r="L480" s="92"/>
      <c r="M480" s="92"/>
      <c r="N480" s="92"/>
      <c r="O480" s="92"/>
      <c r="Q480" s="92"/>
    </row>
    <row r="481" spans="2:17" ht="22.8" x14ac:dyDescent="0.3">
      <c r="B481" s="152"/>
      <c r="C481" s="136"/>
      <c r="D481" s="131"/>
      <c r="F481" s="92"/>
      <c r="G481" s="92"/>
      <c r="H481" s="92"/>
      <c r="I481" s="198"/>
      <c r="K481" s="95"/>
      <c r="L481" s="92"/>
      <c r="M481" s="92"/>
      <c r="N481" s="92"/>
      <c r="O481" s="92"/>
      <c r="Q481" s="92"/>
    </row>
    <row r="482" spans="2:17" ht="22.8" x14ac:dyDescent="0.3">
      <c r="B482" s="152"/>
      <c r="C482" s="136"/>
      <c r="D482" s="131"/>
      <c r="F482" s="92"/>
      <c r="G482" s="92"/>
      <c r="H482" s="92"/>
      <c r="I482" s="198"/>
      <c r="K482" s="95"/>
      <c r="L482" s="92"/>
      <c r="M482" s="92"/>
      <c r="N482" s="92"/>
      <c r="O482" s="92"/>
      <c r="Q482" s="92"/>
    </row>
    <row r="483" spans="2:17" ht="22.8" x14ac:dyDescent="0.3">
      <c r="B483" s="152"/>
      <c r="C483" s="136"/>
      <c r="D483" s="131"/>
      <c r="F483" s="92"/>
      <c r="G483" s="92"/>
      <c r="H483" s="92"/>
      <c r="I483" s="198"/>
      <c r="K483" s="95"/>
      <c r="L483" s="92"/>
      <c r="M483" s="92"/>
      <c r="N483" s="92"/>
      <c r="O483" s="92"/>
      <c r="Q483" s="92"/>
    </row>
    <row r="484" spans="2:17" ht="22.8" x14ac:dyDescent="0.3">
      <c r="B484" s="152"/>
      <c r="C484" s="136"/>
      <c r="D484" s="131"/>
      <c r="F484" s="92"/>
      <c r="G484" s="92"/>
      <c r="H484" s="92"/>
      <c r="I484" s="198"/>
      <c r="K484" s="95"/>
      <c r="L484" s="92"/>
      <c r="M484" s="92"/>
      <c r="N484" s="92"/>
      <c r="O484" s="92"/>
      <c r="Q484" s="92"/>
    </row>
    <row r="485" spans="2:17" ht="22.8" x14ac:dyDescent="0.3">
      <c r="B485" s="152"/>
      <c r="C485" s="136"/>
      <c r="D485" s="131"/>
      <c r="F485" s="92"/>
      <c r="G485" s="92"/>
      <c r="H485" s="92"/>
      <c r="I485" s="198"/>
      <c r="K485" s="95"/>
      <c r="L485" s="92"/>
      <c r="M485" s="92"/>
      <c r="N485" s="92"/>
      <c r="O485" s="92"/>
      <c r="Q485" s="92"/>
    </row>
    <row r="486" spans="2:17" ht="22.8" x14ac:dyDescent="0.3">
      <c r="B486" s="152"/>
      <c r="C486" s="136"/>
      <c r="D486" s="131"/>
      <c r="F486" s="92"/>
      <c r="G486" s="92"/>
      <c r="H486" s="92"/>
      <c r="I486" s="198"/>
      <c r="K486" s="95"/>
      <c r="L486" s="92"/>
      <c r="M486" s="92"/>
      <c r="N486" s="92"/>
      <c r="O486" s="92"/>
      <c r="Q486" s="92"/>
    </row>
    <row r="487" spans="2:17" ht="22.8" x14ac:dyDescent="0.3">
      <c r="B487" s="152"/>
      <c r="C487" s="136"/>
      <c r="D487" s="131"/>
      <c r="F487" s="92"/>
      <c r="G487" s="92"/>
      <c r="H487" s="92"/>
      <c r="I487" s="198"/>
      <c r="K487" s="95"/>
      <c r="L487" s="92"/>
      <c r="M487" s="92"/>
      <c r="N487" s="92"/>
      <c r="O487" s="92"/>
      <c r="Q487" s="92"/>
    </row>
    <row r="488" spans="2:17" ht="22.8" x14ac:dyDescent="0.3">
      <c r="B488" s="152"/>
      <c r="C488" s="136"/>
      <c r="D488" s="131"/>
      <c r="F488" s="92"/>
      <c r="G488" s="92"/>
      <c r="H488" s="92"/>
      <c r="I488" s="198"/>
      <c r="K488" s="95"/>
      <c r="L488" s="92"/>
      <c r="M488" s="92"/>
      <c r="N488" s="92"/>
      <c r="O488" s="92"/>
      <c r="Q488" s="92"/>
    </row>
    <row r="489" spans="2:17" ht="22.8" x14ac:dyDescent="0.3">
      <c r="B489" s="152"/>
      <c r="C489" s="136"/>
      <c r="D489" s="131"/>
      <c r="F489" s="92"/>
      <c r="G489" s="92"/>
      <c r="H489" s="92"/>
      <c r="I489" s="198"/>
      <c r="K489" s="95"/>
      <c r="L489" s="92"/>
      <c r="M489" s="92"/>
      <c r="N489" s="92"/>
      <c r="O489" s="92"/>
      <c r="Q489" s="92"/>
    </row>
    <row r="490" spans="2:17" ht="22.8" x14ac:dyDescent="0.3">
      <c r="B490" s="152"/>
      <c r="C490" s="136"/>
      <c r="D490" s="131"/>
      <c r="F490" s="92"/>
      <c r="G490" s="92"/>
      <c r="H490" s="92"/>
      <c r="I490" s="198"/>
      <c r="K490" s="95"/>
      <c r="L490" s="92"/>
      <c r="M490" s="92"/>
      <c r="N490" s="92"/>
      <c r="O490" s="92"/>
      <c r="Q490" s="92"/>
    </row>
    <row r="491" spans="2:17" ht="22.8" x14ac:dyDescent="0.3">
      <c r="B491" s="152"/>
      <c r="C491" s="136"/>
      <c r="D491" s="131"/>
      <c r="F491" s="92"/>
      <c r="G491" s="92"/>
      <c r="H491" s="92"/>
      <c r="I491" s="198"/>
      <c r="K491" s="95"/>
      <c r="L491" s="92"/>
      <c r="M491" s="92"/>
      <c r="N491" s="92"/>
      <c r="O491" s="92"/>
      <c r="Q491" s="92"/>
    </row>
    <row r="492" spans="2:17" ht="22.8" x14ac:dyDescent="0.3">
      <c r="B492" s="152"/>
      <c r="C492" s="136"/>
      <c r="D492" s="131"/>
      <c r="F492" s="92"/>
      <c r="G492" s="92"/>
      <c r="H492" s="92"/>
      <c r="I492" s="198"/>
      <c r="K492" s="95"/>
      <c r="L492" s="92"/>
      <c r="M492" s="92"/>
      <c r="N492" s="92"/>
      <c r="O492" s="92"/>
      <c r="Q492" s="92"/>
    </row>
    <row r="493" spans="2:17" ht="22.8" x14ac:dyDescent="0.3">
      <c r="B493" s="152"/>
      <c r="C493" s="136"/>
      <c r="D493" s="131"/>
      <c r="F493" s="92"/>
      <c r="G493" s="92"/>
      <c r="H493" s="92"/>
      <c r="I493" s="198"/>
      <c r="K493" s="95"/>
      <c r="L493" s="92"/>
      <c r="M493" s="92"/>
      <c r="N493" s="92"/>
      <c r="O493" s="92"/>
      <c r="Q493" s="92"/>
    </row>
    <row r="494" spans="2:17" ht="22.8" x14ac:dyDescent="0.3">
      <c r="B494" s="152"/>
      <c r="C494" s="136"/>
      <c r="D494" s="131"/>
      <c r="F494" s="92"/>
      <c r="G494" s="92"/>
      <c r="H494" s="92"/>
      <c r="I494" s="198"/>
      <c r="K494" s="95"/>
      <c r="L494" s="92"/>
      <c r="M494" s="92"/>
      <c r="N494" s="92"/>
      <c r="O494" s="92"/>
      <c r="Q494" s="92"/>
    </row>
    <row r="495" spans="2:17" ht="22.8" x14ac:dyDescent="0.3">
      <c r="B495" s="152"/>
      <c r="C495" s="136"/>
      <c r="D495" s="131"/>
      <c r="F495" s="92"/>
      <c r="G495" s="92"/>
      <c r="H495" s="92"/>
      <c r="I495" s="198"/>
      <c r="K495" s="95"/>
      <c r="L495" s="92"/>
      <c r="M495" s="92"/>
      <c r="N495" s="92"/>
      <c r="O495" s="92"/>
      <c r="Q495" s="92"/>
    </row>
    <row r="496" spans="2:17" ht="22.8" x14ac:dyDescent="0.3">
      <c r="B496" s="152"/>
      <c r="C496" s="136"/>
      <c r="D496" s="131"/>
      <c r="F496" s="92"/>
      <c r="G496" s="92"/>
      <c r="H496" s="92"/>
      <c r="I496" s="198"/>
      <c r="K496" s="95"/>
      <c r="L496" s="92"/>
      <c r="M496" s="92"/>
      <c r="N496" s="92"/>
      <c r="O496" s="92"/>
      <c r="Q496" s="92"/>
    </row>
    <row r="497" spans="2:17" ht="22.8" x14ac:dyDescent="0.3">
      <c r="B497" s="152"/>
      <c r="C497" s="136"/>
      <c r="D497" s="131"/>
      <c r="F497" s="92"/>
      <c r="G497" s="92"/>
      <c r="H497" s="92"/>
      <c r="I497" s="198"/>
      <c r="K497" s="95"/>
      <c r="L497" s="92"/>
      <c r="M497" s="92"/>
      <c r="N497" s="92"/>
      <c r="O497" s="92"/>
      <c r="Q497" s="92"/>
    </row>
    <row r="498" spans="2:17" ht="22.8" x14ac:dyDescent="0.3">
      <c r="B498" s="152"/>
      <c r="C498" s="136"/>
      <c r="D498" s="131"/>
      <c r="F498" s="92"/>
      <c r="G498" s="92"/>
      <c r="H498" s="92"/>
      <c r="I498" s="198"/>
      <c r="K498" s="95"/>
      <c r="L498" s="92"/>
      <c r="M498" s="92"/>
      <c r="N498" s="92"/>
      <c r="O498" s="92"/>
      <c r="Q498" s="92"/>
    </row>
    <row r="499" spans="2:17" ht="22.8" x14ac:dyDescent="0.3">
      <c r="B499" s="152"/>
      <c r="C499" s="136"/>
      <c r="D499" s="131"/>
      <c r="F499" s="92"/>
      <c r="G499" s="92"/>
      <c r="H499" s="92"/>
      <c r="I499" s="198"/>
      <c r="K499" s="95"/>
      <c r="L499" s="92"/>
      <c r="M499" s="92"/>
      <c r="N499" s="92"/>
      <c r="O499" s="92"/>
      <c r="Q499" s="92"/>
    </row>
    <row r="500" spans="2:17" ht="22.8" x14ac:dyDescent="0.3">
      <c r="B500" s="152"/>
      <c r="C500" s="136"/>
      <c r="D500" s="131"/>
      <c r="F500" s="92"/>
      <c r="G500" s="92"/>
      <c r="H500" s="92"/>
      <c r="I500" s="198"/>
      <c r="K500" s="95"/>
      <c r="L500" s="92"/>
      <c r="M500" s="92"/>
      <c r="N500" s="92"/>
      <c r="O500" s="92"/>
      <c r="Q500" s="92"/>
    </row>
    <row r="501" spans="2:17" ht="22.8" x14ac:dyDescent="0.3">
      <c r="B501" s="152"/>
      <c r="C501" s="136"/>
      <c r="D501" s="131"/>
      <c r="F501" s="92"/>
      <c r="G501" s="92"/>
      <c r="H501" s="92"/>
      <c r="I501" s="198"/>
      <c r="K501" s="95"/>
      <c r="L501" s="92"/>
      <c r="M501" s="92"/>
      <c r="N501" s="92"/>
      <c r="O501" s="92"/>
      <c r="Q501" s="92"/>
    </row>
    <row r="502" spans="2:17" ht="22.8" x14ac:dyDescent="0.3">
      <c r="B502" s="152"/>
      <c r="C502" s="136"/>
      <c r="D502" s="131"/>
      <c r="F502" s="92"/>
      <c r="G502" s="92"/>
      <c r="H502" s="92"/>
      <c r="I502" s="198"/>
      <c r="K502" s="95"/>
      <c r="L502" s="92"/>
      <c r="M502" s="92"/>
      <c r="N502" s="92"/>
      <c r="O502" s="92"/>
      <c r="Q502" s="92"/>
    </row>
    <row r="503" spans="2:17" ht="22.8" x14ac:dyDescent="0.3">
      <c r="B503" s="152"/>
      <c r="C503" s="136"/>
      <c r="D503" s="131"/>
      <c r="F503" s="92"/>
      <c r="G503" s="92"/>
      <c r="H503" s="92"/>
      <c r="I503" s="198"/>
      <c r="K503" s="95"/>
      <c r="L503" s="92"/>
      <c r="M503" s="92"/>
      <c r="N503" s="92"/>
      <c r="O503" s="92"/>
      <c r="Q503" s="92"/>
    </row>
    <row r="504" spans="2:17" ht="22.8" x14ac:dyDescent="0.3">
      <c r="B504" s="152"/>
      <c r="C504" s="136"/>
      <c r="D504" s="131"/>
      <c r="F504" s="92"/>
      <c r="G504" s="92"/>
      <c r="H504" s="92"/>
      <c r="I504" s="198"/>
      <c r="K504" s="95"/>
      <c r="L504" s="92"/>
      <c r="M504" s="92"/>
      <c r="N504" s="92"/>
      <c r="O504" s="92"/>
      <c r="Q504" s="92"/>
    </row>
    <row r="505" spans="2:17" ht="22.8" x14ac:dyDescent="0.3">
      <c r="B505" s="152"/>
      <c r="C505" s="136"/>
      <c r="D505" s="131"/>
      <c r="F505" s="92"/>
      <c r="G505" s="92"/>
      <c r="H505" s="92"/>
      <c r="I505" s="198"/>
      <c r="K505" s="95"/>
      <c r="L505" s="92"/>
      <c r="M505" s="92"/>
      <c r="N505" s="92"/>
      <c r="O505" s="92"/>
      <c r="Q505" s="92"/>
    </row>
    <row r="506" spans="2:17" ht="22.8" x14ac:dyDescent="0.3">
      <c r="B506" s="152"/>
      <c r="C506" s="136"/>
      <c r="D506" s="131"/>
      <c r="F506" s="92"/>
      <c r="G506" s="92"/>
      <c r="H506" s="92"/>
      <c r="I506" s="198"/>
      <c r="K506" s="95"/>
      <c r="L506" s="92"/>
      <c r="M506" s="92"/>
      <c r="N506" s="92"/>
      <c r="O506" s="92"/>
      <c r="Q506" s="92"/>
    </row>
    <row r="507" spans="2:17" ht="22.8" x14ac:dyDescent="0.3">
      <c r="B507" s="152"/>
      <c r="C507" s="136"/>
      <c r="D507" s="131"/>
      <c r="F507" s="92"/>
      <c r="G507" s="92"/>
      <c r="H507" s="92"/>
      <c r="I507" s="198"/>
      <c r="K507" s="95"/>
      <c r="L507" s="92"/>
      <c r="M507" s="92"/>
      <c r="N507" s="92"/>
      <c r="O507" s="92"/>
      <c r="Q507" s="92"/>
    </row>
    <row r="508" spans="2:17" ht="22.8" x14ac:dyDescent="0.3">
      <c r="B508" s="152"/>
      <c r="C508" s="136"/>
      <c r="D508" s="131"/>
      <c r="F508" s="92"/>
      <c r="G508" s="92"/>
      <c r="H508" s="92"/>
      <c r="I508" s="198"/>
      <c r="K508" s="95"/>
      <c r="L508" s="92"/>
      <c r="M508" s="92"/>
      <c r="N508" s="92"/>
      <c r="O508" s="92"/>
      <c r="Q508" s="92"/>
    </row>
    <row r="509" spans="2:17" ht="22.8" x14ac:dyDescent="0.3">
      <c r="B509" s="152"/>
      <c r="C509" s="136"/>
      <c r="D509" s="131"/>
      <c r="F509" s="92"/>
      <c r="G509" s="92"/>
      <c r="H509" s="92"/>
      <c r="I509" s="198"/>
      <c r="K509" s="95"/>
      <c r="L509" s="92"/>
      <c r="M509" s="92"/>
      <c r="N509" s="92"/>
      <c r="O509" s="92"/>
      <c r="Q509" s="92"/>
    </row>
    <row r="510" spans="2:17" ht="22.8" x14ac:dyDescent="0.3">
      <c r="B510" s="152"/>
      <c r="C510" s="136"/>
      <c r="D510" s="131"/>
      <c r="F510" s="92"/>
      <c r="G510" s="92"/>
      <c r="H510" s="92"/>
      <c r="I510" s="198"/>
      <c r="K510" s="95"/>
      <c r="L510" s="92"/>
      <c r="M510" s="92"/>
      <c r="N510" s="92"/>
      <c r="O510" s="92"/>
      <c r="Q510" s="92"/>
    </row>
    <row r="511" spans="2:17" ht="22.8" x14ac:dyDescent="0.3">
      <c r="B511" s="152"/>
      <c r="C511" s="136"/>
      <c r="D511" s="131"/>
      <c r="F511" s="92"/>
      <c r="G511" s="92"/>
      <c r="H511" s="92"/>
      <c r="I511" s="198"/>
      <c r="K511" s="95"/>
      <c r="L511" s="92"/>
      <c r="M511" s="92"/>
      <c r="N511" s="92"/>
      <c r="O511" s="92"/>
      <c r="Q511" s="92"/>
    </row>
    <row r="512" spans="2:17" ht="22.8" x14ac:dyDescent="0.3">
      <c r="B512" s="152"/>
      <c r="C512" s="136"/>
      <c r="D512" s="131"/>
      <c r="F512" s="92"/>
      <c r="G512" s="92"/>
      <c r="H512" s="92"/>
      <c r="I512" s="198"/>
      <c r="K512" s="95"/>
      <c r="L512" s="92"/>
      <c r="M512" s="92"/>
      <c r="N512" s="92"/>
      <c r="O512" s="92"/>
      <c r="Q512" s="92"/>
    </row>
    <row r="513" spans="2:17" ht="22.8" x14ac:dyDescent="0.3">
      <c r="B513" s="152"/>
      <c r="C513" s="136"/>
      <c r="D513" s="131"/>
      <c r="F513" s="92"/>
      <c r="G513" s="92"/>
      <c r="H513" s="92"/>
      <c r="I513" s="198"/>
      <c r="K513" s="95"/>
      <c r="L513" s="92"/>
      <c r="M513" s="92"/>
      <c r="N513" s="92"/>
      <c r="O513" s="92"/>
      <c r="Q513" s="92"/>
    </row>
    <row r="514" spans="2:17" ht="22.8" x14ac:dyDescent="0.3">
      <c r="B514" s="152"/>
      <c r="C514" s="136"/>
      <c r="D514" s="131"/>
      <c r="F514" s="92"/>
      <c r="G514" s="92"/>
      <c r="H514" s="92"/>
      <c r="I514" s="198"/>
      <c r="K514" s="95"/>
      <c r="L514" s="92"/>
      <c r="M514" s="92"/>
      <c r="N514" s="92"/>
      <c r="O514" s="92"/>
      <c r="Q514" s="92"/>
    </row>
    <row r="515" spans="2:17" ht="22.8" x14ac:dyDescent="0.3">
      <c r="B515" s="152"/>
      <c r="C515" s="136"/>
      <c r="D515" s="131"/>
      <c r="F515" s="92"/>
      <c r="G515" s="92"/>
      <c r="H515" s="92"/>
      <c r="I515" s="198"/>
      <c r="K515" s="95"/>
      <c r="L515" s="92"/>
      <c r="M515" s="92"/>
      <c r="N515" s="92"/>
      <c r="O515" s="92"/>
      <c r="Q515" s="92"/>
    </row>
    <row r="516" spans="2:17" ht="22.8" x14ac:dyDescent="0.3">
      <c r="B516" s="152"/>
      <c r="C516" s="136"/>
      <c r="D516" s="131"/>
      <c r="F516" s="92"/>
      <c r="G516" s="92"/>
      <c r="H516" s="92"/>
      <c r="I516" s="198"/>
      <c r="K516" s="95"/>
      <c r="L516" s="92"/>
      <c r="M516" s="92"/>
      <c r="N516" s="92"/>
      <c r="O516" s="92"/>
      <c r="Q516" s="92"/>
    </row>
    <row r="517" spans="2:17" ht="22.8" x14ac:dyDescent="0.3">
      <c r="B517" s="152"/>
      <c r="C517" s="136"/>
      <c r="D517" s="131"/>
      <c r="F517" s="92"/>
      <c r="G517" s="92"/>
      <c r="H517" s="92"/>
      <c r="I517" s="198"/>
      <c r="K517" s="95"/>
      <c r="L517" s="92"/>
      <c r="M517" s="92"/>
      <c r="N517" s="92"/>
      <c r="O517" s="92"/>
      <c r="Q517" s="92"/>
    </row>
    <row r="518" spans="2:17" ht="22.8" x14ac:dyDescent="0.3">
      <c r="B518" s="152"/>
      <c r="C518" s="136"/>
      <c r="D518" s="131"/>
      <c r="F518" s="92"/>
      <c r="G518" s="92"/>
      <c r="H518" s="92"/>
      <c r="I518" s="198"/>
      <c r="K518" s="95"/>
      <c r="L518" s="92"/>
      <c r="M518" s="92"/>
      <c r="N518" s="92"/>
      <c r="O518" s="92"/>
      <c r="Q518" s="92"/>
    </row>
    <row r="519" spans="2:17" ht="22.8" x14ac:dyDescent="0.3">
      <c r="B519" s="152"/>
      <c r="C519" s="136"/>
      <c r="D519" s="131"/>
      <c r="F519" s="92"/>
      <c r="G519" s="92"/>
      <c r="H519" s="92"/>
      <c r="I519" s="198"/>
      <c r="K519" s="95"/>
      <c r="L519" s="92"/>
      <c r="M519" s="92"/>
      <c r="N519" s="92"/>
      <c r="O519" s="92"/>
      <c r="Q519" s="92"/>
    </row>
    <row r="520" spans="2:17" ht="22.8" x14ac:dyDescent="0.3">
      <c r="B520" s="152"/>
      <c r="C520" s="136"/>
      <c r="D520" s="131"/>
      <c r="F520" s="92"/>
      <c r="G520" s="92"/>
      <c r="H520" s="92"/>
      <c r="I520" s="198"/>
      <c r="K520" s="95"/>
      <c r="L520" s="92"/>
      <c r="M520" s="92"/>
      <c r="N520" s="92"/>
      <c r="O520" s="92"/>
      <c r="Q520" s="92"/>
    </row>
    <row r="521" spans="2:17" ht="22.8" x14ac:dyDescent="0.3">
      <c r="B521" s="152"/>
      <c r="C521" s="136"/>
      <c r="D521" s="131"/>
      <c r="F521" s="92"/>
      <c r="G521" s="92"/>
      <c r="H521" s="92"/>
      <c r="I521" s="198"/>
      <c r="K521" s="95"/>
      <c r="L521" s="92"/>
      <c r="M521" s="92"/>
      <c r="N521" s="92"/>
      <c r="O521" s="92"/>
      <c r="Q521" s="92"/>
    </row>
    <row r="522" spans="2:17" ht="22.8" x14ac:dyDescent="0.3">
      <c r="B522" s="152"/>
      <c r="C522" s="136"/>
      <c r="D522" s="131"/>
      <c r="F522" s="92"/>
      <c r="G522" s="92"/>
      <c r="H522" s="92"/>
      <c r="I522" s="198"/>
      <c r="K522" s="95"/>
      <c r="L522" s="92"/>
      <c r="M522" s="92"/>
      <c r="N522" s="92"/>
      <c r="O522" s="92"/>
      <c r="Q522" s="92"/>
    </row>
    <row r="523" spans="2:17" ht="22.8" x14ac:dyDescent="0.3">
      <c r="B523" s="152"/>
      <c r="C523" s="136"/>
      <c r="D523" s="131"/>
      <c r="F523" s="92"/>
      <c r="G523" s="92"/>
      <c r="H523" s="92"/>
      <c r="I523" s="198"/>
      <c r="K523" s="95"/>
      <c r="L523" s="92"/>
      <c r="M523" s="92"/>
      <c r="N523" s="92"/>
      <c r="O523" s="92"/>
      <c r="Q523" s="92"/>
    </row>
    <row r="524" spans="2:17" ht="22.8" x14ac:dyDescent="0.3">
      <c r="B524" s="152"/>
      <c r="C524" s="136"/>
      <c r="D524" s="131"/>
      <c r="F524" s="92"/>
      <c r="G524" s="92"/>
      <c r="H524" s="92"/>
      <c r="I524" s="198"/>
      <c r="K524" s="95"/>
      <c r="L524" s="92"/>
      <c r="M524" s="92"/>
      <c r="N524" s="92"/>
      <c r="O524" s="92"/>
      <c r="Q524" s="92"/>
    </row>
    <row r="525" spans="2:17" ht="22.8" x14ac:dyDescent="0.3">
      <c r="B525" s="152"/>
      <c r="C525" s="136"/>
      <c r="D525" s="131"/>
      <c r="F525" s="92"/>
      <c r="G525" s="92"/>
      <c r="H525" s="92"/>
      <c r="I525" s="198"/>
      <c r="K525" s="95"/>
      <c r="L525" s="92"/>
      <c r="M525" s="92"/>
      <c r="N525" s="92"/>
      <c r="O525" s="92"/>
      <c r="Q525" s="92"/>
    </row>
    <row r="526" spans="2:17" ht="22.8" x14ac:dyDescent="0.3">
      <c r="B526" s="152"/>
      <c r="C526" s="136"/>
      <c r="D526" s="131"/>
      <c r="F526" s="92"/>
      <c r="G526" s="92"/>
      <c r="H526" s="92"/>
      <c r="I526" s="198"/>
      <c r="K526" s="95"/>
      <c r="L526" s="92"/>
      <c r="M526" s="92"/>
      <c r="N526" s="92"/>
      <c r="O526" s="92"/>
      <c r="Q526" s="92"/>
    </row>
    <row r="527" spans="2:17" ht="22.8" x14ac:dyDescent="0.3">
      <c r="B527" s="152"/>
      <c r="C527" s="136"/>
      <c r="D527" s="131"/>
      <c r="F527" s="92"/>
      <c r="G527" s="92"/>
      <c r="H527" s="92"/>
      <c r="I527" s="198"/>
      <c r="K527" s="95"/>
      <c r="L527" s="92"/>
      <c r="M527" s="92"/>
      <c r="N527" s="92"/>
      <c r="O527" s="92"/>
      <c r="Q527" s="92"/>
    </row>
    <row r="528" spans="2:17" ht="22.8" x14ac:dyDescent="0.3">
      <c r="B528" s="152"/>
      <c r="C528" s="136"/>
      <c r="D528" s="131"/>
      <c r="F528" s="92"/>
      <c r="G528" s="92"/>
      <c r="H528" s="92"/>
      <c r="I528" s="198"/>
      <c r="K528" s="95"/>
      <c r="L528" s="92"/>
      <c r="M528" s="92"/>
      <c r="N528" s="92"/>
      <c r="O528" s="92"/>
      <c r="Q528" s="92"/>
    </row>
    <row r="529" spans="2:17" ht="22.8" x14ac:dyDescent="0.3">
      <c r="B529" s="152"/>
      <c r="C529" s="136"/>
      <c r="D529" s="131"/>
      <c r="F529" s="92"/>
      <c r="G529" s="92"/>
      <c r="H529" s="92"/>
      <c r="I529" s="198"/>
      <c r="K529" s="95"/>
      <c r="L529" s="92"/>
      <c r="M529" s="92"/>
      <c r="N529" s="92"/>
      <c r="O529" s="92"/>
      <c r="Q529" s="92"/>
    </row>
    <row r="530" spans="2:17" ht="22.8" x14ac:dyDescent="0.3">
      <c r="B530" s="152"/>
      <c r="C530" s="136"/>
      <c r="D530" s="131"/>
      <c r="F530" s="92"/>
      <c r="G530" s="92"/>
      <c r="H530" s="92"/>
      <c r="I530" s="198"/>
      <c r="K530" s="95"/>
      <c r="L530" s="92"/>
      <c r="M530" s="92"/>
      <c r="N530" s="92"/>
      <c r="O530" s="92"/>
      <c r="Q530" s="92"/>
    </row>
    <row r="531" spans="2:17" ht="22.8" x14ac:dyDescent="0.3">
      <c r="B531" s="152"/>
      <c r="C531" s="136"/>
      <c r="D531" s="131"/>
      <c r="F531" s="92"/>
      <c r="G531" s="92"/>
      <c r="H531" s="92"/>
      <c r="I531" s="198"/>
      <c r="K531" s="95"/>
      <c r="L531" s="92"/>
      <c r="M531" s="92"/>
      <c r="N531" s="92"/>
      <c r="O531" s="92"/>
      <c r="Q531" s="92"/>
    </row>
    <row r="532" spans="2:17" ht="22.8" x14ac:dyDescent="0.3">
      <c r="B532" s="152"/>
      <c r="C532" s="136"/>
      <c r="D532" s="131"/>
      <c r="F532" s="92"/>
      <c r="G532" s="92"/>
      <c r="H532" s="92"/>
      <c r="I532" s="198"/>
      <c r="K532" s="95"/>
      <c r="L532" s="92"/>
      <c r="M532" s="92"/>
      <c r="N532" s="92"/>
      <c r="O532" s="92"/>
      <c r="Q532" s="92"/>
    </row>
    <row r="533" spans="2:17" ht="22.8" x14ac:dyDescent="0.3">
      <c r="B533" s="152"/>
      <c r="C533" s="136"/>
      <c r="D533" s="131"/>
      <c r="F533" s="92"/>
      <c r="G533" s="92"/>
      <c r="H533" s="92"/>
      <c r="I533" s="198"/>
      <c r="K533" s="95"/>
      <c r="L533" s="92"/>
      <c r="M533" s="92"/>
      <c r="N533" s="92"/>
      <c r="O533" s="92"/>
      <c r="Q533" s="92"/>
    </row>
    <row r="534" spans="2:17" ht="22.8" x14ac:dyDescent="0.3">
      <c r="B534" s="152"/>
      <c r="C534" s="136"/>
      <c r="D534" s="131"/>
      <c r="F534" s="92"/>
      <c r="G534" s="92"/>
      <c r="H534" s="92"/>
      <c r="I534" s="198"/>
      <c r="K534" s="95"/>
      <c r="L534" s="92"/>
      <c r="M534" s="92"/>
      <c r="N534" s="92"/>
      <c r="O534" s="92"/>
      <c r="Q534" s="92"/>
    </row>
    <row r="535" spans="2:17" ht="22.8" x14ac:dyDescent="0.3">
      <c r="B535" s="152"/>
      <c r="C535" s="136"/>
      <c r="D535" s="131"/>
      <c r="F535" s="92"/>
      <c r="G535" s="92"/>
      <c r="H535" s="92"/>
      <c r="I535" s="198"/>
      <c r="K535" s="95"/>
      <c r="L535" s="92"/>
      <c r="M535" s="92"/>
      <c r="N535" s="92"/>
      <c r="O535" s="92"/>
      <c r="Q535" s="92"/>
    </row>
    <row r="536" spans="2:17" ht="22.8" x14ac:dyDescent="0.3">
      <c r="B536" s="152"/>
      <c r="C536" s="136"/>
      <c r="D536" s="131"/>
      <c r="F536" s="92"/>
      <c r="G536" s="92"/>
      <c r="H536" s="92"/>
      <c r="I536" s="198"/>
      <c r="K536" s="95"/>
      <c r="L536" s="92"/>
      <c r="M536" s="92"/>
      <c r="N536" s="92"/>
      <c r="O536" s="92"/>
      <c r="Q536" s="92"/>
    </row>
    <row r="537" spans="2:17" ht="22.8" x14ac:dyDescent="0.3">
      <c r="B537" s="152"/>
      <c r="C537" s="136"/>
      <c r="D537" s="131"/>
      <c r="F537" s="92"/>
      <c r="G537" s="92"/>
      <c r="H537" s="92"/>
      <c r="I537" s="198"/>
      <c r="K537" s="95"/>
      <c r="L537" s="92"/>
      <c r="M537" s="92"/>
      <c r="N537" s="92"/>
      <c r="O537" s="92"/>
      <c r="Q537" s="92"/>
    </row>
    <row r="538" spans="2:17" ht="22.8" x14ac:dyDescent="0.3">
      <c r="B538" s="152"/>
      <c r="C538" s="136"/>
      <c r="D538" s="131"/>
      <c r="F538" s="92"/>
      <c r="G538" s="92"/>
      <c r="H538" s="92"/>
      <c r="I538" s="198"/>
      <c r="K538" s="95"/>
      <c r="L538" s="92"/>
      <c r="M538" s="92"/>
      <c r="N538" s="92"/>
      <c r="O538" s="92"/>
      <c r="Q538" s="92"/>
    </row>
    <row r="539" spans="2:17" ht="22.8" x14ac:dyDescent="0.3">
      <c r="B539" s="152"/>
      <c r="C539" s="136"/>
      <c r="D539" s="131"/>
      <c r="F539" s="92"/>
      <c r="G539" s="92"/>
      <c r="H539" s="92"/>
      <c r="I539" s="198"/>
      <c r="K539" s="95"/>
      <c r="L539" s="92"/>
      <c r="M539" s="92"/>
      <c r="N539" s="92"/>
      <c r="O539" s="92"/>
      <c r="Q539" s="92"/>
    </row>
    <row r="540" spans="2:17" ht="22.8" x14ac:dyDescent="0.3">
      <c r="B540" s="152"/>
      <c r="C540" s="136"/>
      <c r="D540" s="131"/>
      <c r="F540" s="92"/>
      <c r="G540" s="92"/>
      <c r="H540" s="92"/>
      <c r="I540" s="198"/>
      <c r="K540" s="95"/>
      <c r="L540" s="92"/>
      <c r="M540" s="92"/>
      <c r="N540" s="92"/>
      <c r="O540" s="92"/>
      <c r="Q540" s="92"/>
    </row>
    <row r="541" spans="2:17" ht="22.8" x14ac:dyDescent="0.3">
      <c r="B541" s="152"/>
      <c r="C541" s="136"/>
      <c r="D541" s="131"/>
      <c r="F541" s="92"/>
      <c r="G541" s="92"/>
      <c r="H541" s="92"/>
      <c r="I541" s="198"/>
      <c r="K541" s="95"/>
      <c r="L541" s="92"/>
      <c r="M541" s="92"/>
      <c r="N541" s="92"/>
      <c r="O541" s="92"/>
      <c r="Q541" s="92"/>
    </row>
    <row r="542" spans="2:17" ht="22.8" x14ac:dyDescent="0.3">
      <c r="B542" s="152"/>
      <c r="C542" s="136"/>
      <c r="D542" s="131"/>
      <c r="F542" s="92"/>
      <c r="G542" s="92"/>
      <c r="H542" s="92"/>
      <c r="I542" s="198"/>
      <c r="K542" s="95"/>
      <c r="L542" s="92"/>
      <c r="M542" s="92"/>
      <c r="N542" s="92"/>
      <c r="O542" s="92"/>
      <c r="Q542" s="92"/>
    </row>
    <row r="543" spans="2:17" ht="22.8" x14ac:dyDescent="0.3">
      <c r="B543" s="152"/>
      <c r="C543" s="136"/>
      <c r="D543" s="131"/>
      <c r="F543" s="92"/>
      <c r="G543" s="92"/>
      <c r="H543" s="92"/>
      <c r="I543" s="198"/>
      <c r="K543" s="95"/>
      <c r="L543" s="92"/>
      <c r="M543" s="92"/>
      <c r="N543" s="92"/>
      <c r="O543" s="92"/>
      <c r="Q543" s="92"/>
    </row>
    <row r="544" spans="2:17" ht="22.8" x14ac:dyDescent="0.3">
      <c r="B544" s="152"/>
      <c r="C544" s="136"/>
      <c r="D544" s="131"/>
      <c r="F544" s="92"/>
      <c r="G544" s="92"/>
      <c r="H544" s="92"/>
      <c r="I544" s="198"/>
      <c r="K544" s="95"/>
      <c r="L544" s="92"/>
      <c r="M544" s="92"/>
      <c r="N544" s="92"/>
      <c r="O544" s="92"/>
      <c r="Q544" s="92"/>
    </row>
    <row r="545" spans="2:17" ht="22.8" x14ac:dyDescent="0.3">
      <c r="B545" s="152"/>
      <c r="C545" s="136"/>
      <c r="D545" s="131"/>
      <c r="F545" s="92"/>
      <c r="G545" s="92"/>
      <c r="H545" s="92"/>
      <c r="I545" s="198"/>
      <c r="K545" s="95"/>
      <c r="L545" s="92"/>
      <c r="M545" s="92"/>
      <c r="N545" s="92"/>
      <c r="O545" s="92"/>
      <c r="Q545" s="92"/>
    </row>
    <row r="546" spans="2:17" ht="22.8" x14ac:dyDescent="0.3">
      <c r="B546" s="152"/>
      <c r="C546" s="136"/>
      <c r="D546" s="131"/>
      <c r="F546" s="92"/>
      <c r="G546" s="92"/>
      <c r="H546" s="92"/>
      <c r="I546" s="198"/>
      <c r="K546" s="95"/>
      <c r="L546" s="92"/>
      <c r="M546" s="92"/>
      <c r="N546" s="92"/>
      <c r="O546" s="92"/>
      <c r="Q546" s="92"/>
    </row>
    <row r="547" spans="2:17" ht="22.8" x14ac:dyDescent="0.3">
      <c r="B547" s="152"/>
      <c r="C547" s="136"/>
      <c r="D547" s="131"/>
      <c r="F547" s="92"/>
      <c r="G547" s="92"/>
      <c r="H547" s="92"/>
      <c r="I547" s="198"/>
      <c r="K547" s="95"/>
      <c r="L547" s="92"/>
      <c r="M547" s="92"/>
      <c r="N547" s="92"/>
      <c r="O547" s="92"/>
      <c r="Q547" s="92"/>
    </row>
    <row r="548" spans="2:17" ht="22.8" x14ac:dyDescent="0.3">
      <c r="B548" s="152"/>
      <c r="C548" s="136"/>
      <c r="D548" s="131"/>
      <c r="F548" s="92"/>
      <c r="G548" s="92"/>
      <c r="H548" s="92"/>
      <c r="I548" s="198"/>
      <c r="K548" s="95"/>
      <c r="L548" s="92"/>
      <c r="M548" s="92"/>
      <c r="N548" s="92"/>
      <c r="O548" s="92"/>
      <c r="Q548" s="92"/>
    </row>
    <row r="549" spans="2:17" ht="22.8" x14ac:dyDescent="0.3">
      <c r="B549" s="152"/>
      <c r="C549" s="136"/>
      <c r="D549" s="131"/>
      <c r="F549" s="92"/>
      <c r="G549" s="92"/>
      <c r="H549" s="92"/>
      <c r="I549" s="198"/>
      <c r="K549" s="95"/>
      <c r="L549" s="92"/>
      <c r="M549" s="92"/>
      <c r="N549" s="92"/>
      <c r="O549" s="92"/>
      <c r="Q549" s="92"/>
    </row>
    <row r="550" spans="2:17" ht="22.8" x14ac:dyDescent="0.3">
      <c r="B550" s="152"/>
      <c r="C550" s="136"/>
      <c r="D550" s="131"/>
      <c r="F550" s="92"/>
      <c r="G550" s="92"/>
      <c r="H550" s="92"/>
      <c r="I550" s="198"/>
      <c r="K550" s="95"/>
      <c r="L550" s="92"/>
      <c r="M550" s="92"/>
      <c r="N550" s="92"/>
      <c r="O550" s="92"/>
      <c r="Q550" s="92"/>
    </row>
    <row r="551" spans="2:17" ht="22.8" x14ac:dyDescent="0.3">
      <c r="B551" s="152"/>
      <c r="C551" s="136"/>
      <c r="D551" s="131"/>
      <c r="F551" s="92"/>
      <c r="G551" s="92"/>
      <c r="H551" s="92"/>
      <c r="I551" s="198"/>
      <c r="K551" s="95"/>
      <c r="L551" s="92"/>
      <c r="M551" s="92"/>
      <c r="N551" s="92"/>
      <c r="O551" s="92"/>
      <c r="Q551" s="92"/>
    </row>
    <row r="552" spans="2:17" ht="22.8" x14ac:dyDescent="0.3">
      <c r="B552" s="152"/>
      <c r="C552" s="136"/>
      <c r="D552" s="131"/>
      <c r="F552" s="92"/>
      <c r="G552" s="92"/>
      <c r="H552" s="92"/>
      <c r="I552" s="198"/>
      <c r="K552" s="95"/>
      <c r="L552" s="92"/>
      <c r="M552" s="92"/>
      <c r="N552" s="92"/>
      <c r="O552" s="92"/>
      <c r="Q552" s="92"/>
    </row>
    <row r="553" spans="2:17" ht="22.8" x14ac:dyDescent="0.3">
      <c r="B553" s="152"/>
      <c r="C553" s="136"/>
      <c r="D553" s="131"/>
      <c r="F553" s="92"/>
      <c r="G553" s="92"/>
      <c r="H553" s="92"/>
      <c r="I553" s="198"/>
      <c r="K553" s="95"/>
      <c r="L553" s="92"/>
      <c r="M553" s="92"/>
      <c r="N553" s="92"/>
      <c r="O553" s="92"/>
      <c r="Q553" s="92"/>
    </row>
    <row r="554" spans="2:17" ht="22.8" x14ac:dyDescent="0.3">
      <c r="B554" s="152"/>
      <c r="C554" s="136"/>
      <c r="D554" s="131"/>
      <c r="F554" s="92"/>
      <c r="G554" s="92"/>
      <c r="H554" s="92"/>
      <c r="I554" s="198"/>
      <c r="K554" s="95"/>
      <c r="L554" s="92"/>
      <c r="M554" s="92"/>
      <c r="N554" s="92"/>
      <c r="O554" s="92"/>
      <c r="Q554" s="92"/>
    </row>
    <row r="555" spans="2:17" ht="22.8" x14ac:dyDescent="0.3">
      <c r="B555" s="152"/>
      <c r="C555" s="136"/>
      <c r="D555" s="131"/>
      <c r="F555" s="92"/>
      <c r="G555" s="92"/>
      <c r="H555" s="92"/>
      <c r="I555" s="198"/>
      <c r="K555" s="95"/>
      <c r="L555" s="92"/>
      <c r="M555" s="92"/>
      <c r="N555" s="92"/>
      <c r="O555" s="92"/>
      <c r="Q555" s="92"/>
    </row>
    <row r="556" spans="2:17" ht="22.8" x14ac:dyDescent="0.3">
      <c r="B556" s="152"/>
      <c r="C556" s="136"/>
      <c r="D556" s="131"/>
      <c r="F556" s="92"/>
      <c r="G556" s="92"/>
      <c r="H556" s="92"/>
      <c r="I556" s="198"/>
      <c r="K556" s="95"/>
      <c r="L556" s="92"/>
      <c r="M556" s="92"/>
      <c r="N556" s="92"/>
      <c r="O556" s="92"/>
      <c r="Q556" s="92"/>
    </row>
    <row r="557" spans="2:17" ht="22.8" x14ac:dyDescent="0.3">
      <c r="B557" s="152"/>
      <c r="C557" s="136"/>
      <c r="D557" s="131"/>
      <c r="F557" s="92"/>
      <c r="G557" s="92"/>
      <c r="H557" s="92"/>
      <c r="I557" s="198"/>
      <c r="K557" s="95"/>
      <c r="L557" s="92"/>
      <c r="M557" s="92"/>
      <c r="N557" s="92"/>
      <c r="O557" s="92"/>
      <c r="Q557" s="92"/>
    </row>
    <row r="558" spans="2:17" ht="22.8" x14ac:dyDescent="0.3">
      <c r="B558" s="152"/>
      <c r="C558" s="136"/>
      <c r="D558" s="131"/>
      <c r="F558" s="92"/>
      <c r="G558" s="92"/>
      <c r="H558" s="92"/>
      <c r="I558" s="198"/>
      <c r="K558" s="95"/>
      <c r="L558" s="92"/>
      <c r="M558" s="92"/>
      <c r="N558" s="92"/>
      <c r="O558" s="92"/>
      <c r="Q558" s="92"/>
    </row>
    <row r="559" spans="2:17" ht="22.8" x14ac:dyDescent="0.3">
      <c r="B559" s="152"/>
      <c r="C559" s="136"/>
      <c r="D559" s="131"/>
      <c r="F559" s="92"/>
      <c r="G559" s="92"/>
      <c r="H559" s="92"/>
      <c r="I559" s="198"/>
      <c r="K559" s="95"/>
      <c r="L559" s="92"/>
      <c r="M559" s="92"/>
      <c r="N559" s="92"/>
      <c r="O559" s="92"/>
      <c r="Q559" s="92"/>
    </row>
    <row r="560" spans="2:17" ht="22.8" x14ac:dyDescent="0.3">
      <c r="B560" s="152"/>
      <c r="C560" s="136"/>
      <c r="D560" s="131"/>
      <c r="F560" s="92"/>
      <c r="G560" s="92"/>
      <c r="H560" s="92"/>
      <c r="I560" s="198"/>
      <c r="K560" s="95"/>
      <c r="L560" s="92"/>
      <c r="M560" s="92"/>
      <c r="N560" s="92"/>
      <c r="O560" s="92"/>
      <c r="Q560" s="92"/>
    </row>
    <row r="561" spans="2:17" ht="22.8" x14ac:dyDescent="0.3">
      <c r="B561" s="152"/>
      <c r="C561" s="136"/>
      <c r="D561" s="131"/>
      <c r="F561" s="92"/>
      <c r="G561" s="92"/>
      <c r="H561" s="92"/>
      <c r="I561" s="198"/>
      <c r="K561" s="95"/>
      <c r="L561" s="92"/>
      <c r="M561" s="92"/>
      <c r="N561" s="92"/>
      <c r="O561" s="92"/>
      <c r="Q561" s="92"/>
    </row>
    <row r="562" spans="2:17" ht="22.8" x14ac:dyDescent="0.3">
      <c r="B562" s="152"/>
      <c r="C562" s="136"/>
      <c r="D562" s="131"/>
      <c r="F562" s="92"/>
      <c r="G562" s="92"/>
      <c r="H562" s="92"/>
      <c r="I562" s="198"/>
      <c r="K562" s="95"/>
      <c r="L562" s="92"/>
      <c r="M562" s="92"/>
      <c r="N562" s="92"/>
      <c r="O562" s="92"/>
      <c r="Q562" s="92"/>
    </row>
    <row r="563" spans="2:17" ht="22.8" x14ac:dyDescent="0.3">
      <c r="B563" s="152"/>
      <c r="C563" s="136"/>
      <c r="D563" s="131"/>
      <c r="F563" s="92"/>
      <c r="G563" s="92"/>
      <c r="H563" s="92"/>
      <c r="I563" s="198"/>
      <c r="K563" s="95"/>
      <c r="L563" s="92"/>
      <c r="M563" s="92"/>
      <c r="N563" s="92"/>
      <c r="O563" s="92"/>
      <c r="Q563" s="92"/>
    </row>
    <row r="564" spans="2:17" ht="22.8" x14ac:dyDescent="0.3">
      <c r="B564" s="152"/>
      <c r="C564" s="136"/>
      <c r="D564" s="131"/>
      <c r="F564" s="92"/>
      <c r="G564" s="92"/>
      <c r="H564" s="92"/>
      <c r="I564" s="198"/>
      <c r="K564" s="95"/>
      <c r="L564" s="92"/>
      <c r="M564" s="92"/>
      <c r="N564" s="92"/>
      <c r="O564" s="92"/>
      <c r="Q564" s="92"/>
    </row>
    <row r="565" spans="2:17" ht="22.8" x14ac:dyDescent="0.3">
      <c r="B565" s="152"/>
      <c r="C565" s="136"/>
      <c r="D565" s="131"/>
      <c r="F565" s="92"/>
      <c r="G565" s="92"/>
      <c r="H565" s="92"/>
      <c r="I565" s="198"/>
      <c r="K565" s="95"/>
      <c r="L565" s="92"/>
      <c r="M565" s="92"/>
      <c r="N565" s="92"/>
      <c r="O565" s="92"/>
      <c r="Q565" s="92"/>
    </row>
    <row r="566" spans="2:17" ht="22.8" x14ac:dyDescent="0.3">
      <c r="B566" s="152"/>
      <c r="C566" s="136"/>
      <c r="D566" s="131"/>
      <c r="F566" s="92"/>
      <c r="G566" s="92"/>
      <c r="H566" s="92"/>
      <c r="I566" s="198"/>
      <c r="K566" s="95"/>
      <c r="L566" s="92"/>
      <c r="M566" s="92"/>
      <c r="N566" s="92"/>
      <c r="O566" s="92"/>
      <c r="Q566" s="92"/>
    </row>
    <row r="567" spans="2:17" ht="22.8" x14ac:dyDescent="0.3">
      <c r="B567" s="152"/>
      <c r="C567" s="136"/>
      <c r="D567" s="131"/>
      <c r="F567" s="92"/>
      <c r="G567" s="92"/>
      <c r="H567" s="92"/>
      <c r="I567" s="198"/>
      <c r="K567" s="95"/>
      <c r="L567" s="92"/>
      <c r="M567" s="92"/>
      <c r="N567" s="92"/>
      <c r="O567" s="92"/>
      <c r="Q567" s="92"/>
    </row>
    <row r="568" spans="2:17" ht="22.8" x14ac:dyDescent="0.3">
      <c r="B568" s="152"/>
      <c r="C568" s="136"/>
      <c r="D568" s="131"/>
      <c r="F568" s="92"/>
      <c r="G568" s="92"/>
      <c r="H568" s="92"/>
      <c r="I568" s="198"/>
      <c r="K568" s="95"/>
      <c r="L568" s="92"/>
      <c r="M568" s="92"/>
      <c r="N568" s="92"/>
      <c r="O568" s="92"/>
      <c r="Q568" s="92"/>
    </row>
    <row r="569" spans="2:17" ht="22.8" x14ac:dyDescent="0.3">
      <c r="B569" s="152"/>
      <c r="C569" s="136"/>
      <c r="D569" s="131"/>
      <c r="F569" s="92"/>
      <c r="G569" s="92"/>
      <c r="H569" s="92"/>
      <c r="I569" s="198"/>
      <c r="K569" s="95"/>
      <c r="L569" s="92"/>
      <c r="M569" s="92"/>
      <c r="N569" s="92"/>
      <c r="O569" s="92"/>
      <c r="Q569" s="92"/>
    </row>
    <row r="570" spans="2:17" ht="22.8" x14ac:dyDescent="0.3">
      <c r="B570" s="152"/>
      <c r="C570" s="136"/>
      <c r="D570" s="131"/>
      <c r="F570" s="92"/>
      <c r="G570" s="92"/>
      <c r="H570" s="92"/>
      <c r="I570" s="198"/>
      <c r="K570" s="95"/>
      <c r="L570" s="92"/>
      <c r="M570" s="92"/>
      <c r="N570" s="92"/>
      <c r="O570" s="92"/>
      <c r="Q570" s="92"/>
    </row>
    <row r="571" spans="2:17" ht="22.8" x14ac:dyDescent="0.3">
      <c r="B571" s="152"/>
      <c r="C571" s="136"/>
      <c r="D571" s="131"/>
      <c r="F571" s="92"/>
      <c r="G571" s="92"/>
      <c r="H571" s="92"/>
      <c r="I571" s="198"/>
      <c r="K571" s="95"/>
      <c r="L571" s="92"/>
      <c r="M571" s="92"/>
      <c r="N571" s="92"/>
      <c r="O571" s="92"/>
      <c r="Q571" s="92"/>
    </row>
    <row r="572" spans="2:17" ht="22.8" x14ac:dyDescent="0.3">
      <c r="B572" s="152"/>
      <c r="C572" s="136"/>
      <c r="D572" s="131"/>
      <c r="F572" s="92"/>
      <c r="G572" s="92"/>
      <c r="H572" s="92"/>
      <c r="I572" s="198"/>
      <c r="K572" s="95"/>
      <c r="L572" s="92"/>
      <c r="M572" s="92"/>
      <c r="N572" s="92"/>
      <c r="O572" s="92"/>
      <c r="Q572" s="92"/>
    </row>
    <row r="573" spans="2:17" ht="22.8" x14ac:dyDescent="0.3">
      <c r="B573" s="152"/>
      <c r="C573" s="136"/>
      <c r="D573" s="131"/>
      <c r="F573" s="92"/>
      <c r="G573" s="92"/>
      <c r="H573" s="92"/>
      <c r="I573" s="198"/>
      <c r="K573" s="95"/>
      <c r="L573" s="92"/>
      <c r="M573" s="92"/>
      <c r="N573" s="92"/>
      <c r="O573" s="92"/>
      <c r="Q573" s="92"/>
    </row>
    <row r="574" spans="2:17" ht="22.8" x14ac:dyDescent="0.3">
      <c r="B574" s="152"/>
      <c r="C574" s="136"/>
      <c r="D574" s="131"/>
      <c r="F574" s="92"/>
      <c r="G574" s="92"/>
      <c r="H574" s="92"/>
      <c r="I574" s="198"/>
      <c r="K574" s="95"/>
      <c r="L574" s="92"/>
      <c r="M574" s="92"/>
      <c r="N574" s="92"/>
      <c r="O574" s="92"/>
      <c r="Q574" s="92"/>
    </row>
    <row r="575" spans="2:17" ht="22.8" x14ac:dyDescent="0.3">
      <c r="B575" s="152"/>
      <c r="C575" s="136"/>
      <c r="D575" s="131"/>
      <c r="F575" s="92"/>
      <c r="G575" s="92"/>
      <c r="H575" s="92"/>
      <c r="I575" s="198"/>
      <c r="K575" s="95"/>
      <c r="L575" s="92"/>
      <c r="M575" s="92"/>
      <c r="N575" s="92"/>
      <c r="O575" s="92"/>
      <c r="Q575" s="92"/>
    </row>
    <row r="576" spans="2:17" ht="22.8" x14ac:dyDescent="0.3">
      <c r="B576" s="152"/>
      <c r="C576" s="136"/>
      <c r="D576" s="131"/>
      <c r="F576" s="92"/>
      <c r="G576" s="92"/>
      <c r="H576" s="92"/>
      <c r="I576" s="198"/>
      <c r="K576" s="95"/>
      <c r="L576" s="92"/>
      <c r="M576" s="92"/>
      <c r="N576" s="92"/>
      <c r="O576" s="92"/>
      <c r="Q576" s="92"/>
    </row>
    <row r="577" spans="2:17" ht="22.8" x14ac:dyDescent="0.3">
      <c r="B577" s="152"/>
      <c r="C577" s="136"/>
      <c r="D577" s="131"/>
      <c r="F577" s="92"/>
      <c r="G577" s="92"/>
      <c r="H577" s="92"/>
      <c r="I577" s="198"/>
      <c r="K577" s="95"/>
      <c r="L577" s="92"/>
      <c r="M577" s="92"/>
      <c r="N577" s="92"/>
      <c r="O577" s="92"/>
      <c r="Q577" s="92"/>
    </row>
    <row r="578" spans="2:17" ht="22.8" x14ac:dyDescent="0.3">
      <c r="B578" s="152"/>
      <c r="C578" s="136"/>
      <c r="D578" s="131"/>
      <c r="F578" s="92"/>
      <c r="G578" s="92"/>
      <c r="H578" s="92"/>
      <c r="I578" s="198"/>
      <c r="K578" s="95"/>
      <c r="L578" s="92"/>
      <c r="M578" s="92"/>
      <c r="N578" s="92"/>
      <c r="O578" s="92"/>
      <c r="Q578" s="92"/>
    </row>
    <row r="579" spans="2:17" ht="22.8" x14ac:dyDescent="0.3">
      <c r="B579" s="152"/>
      <c r="C579" s="136"/>
      <c r="D579" s="131"/>
      <c r="F579" s="92"/>
      <c r="G579" s="92"/>
      <c r="H579" s="92"/>
      <c r="I579" s="198"/>
      <c r="K579" s="95"/>
      <c r="L579" s="92"/>
      <c r="M579" s="92"/>
      <c r="N579" s="92"/>
      <c r="O579" s="92"/>
      <c r="Q579" s="92"/>
    </row>
    <row r="580" spans="2:17" ht="22.8" x14ac:dyDescent="0.3">
      <c r="B580" s="152"/>
      <c r="C580" s="136"/>
      <c r="D580" s="131"/>
      <c r="F580" s="92"/>
      <c r="G580" s="92"/>
      <c r="H580" s="92"/>
      <c r="I580" s="198"/>
      <c r="K580" s="95"/>
      <c r="L580" s="92"/>
      <c r="M580" s="92"/>
      <c r="N580" s="92"/>
      <c r="O580" s="92"/>
      <c r="Q580" s="92"/>
    </row>
    <row r="581" spans="2:17" ht="22.8" x14ac:dyDescent="0.3">
      <c r="B581" s="152"/>
      <c r="C581" s="136"/>
      <c r="D581" s="131"/>
      <c r="F581" s="92"/>
      <c r="G581" s="92"/>
      <c r="H581" s="92"/>
      <c r="I581" s="198"/>
      <c r="K581" s="95"/>
      <c r="L581" s="92"/>
      <c r="M581" s="92"/>
      <c r="N581" s="92"/>
      <c r="O581" s="92"/>
      <c r="Q581" s="92"/>
    </row>
    <row r="582" spans="2:17" ht="22.8" x14ac:dyDescent="0.3">
      <c r="B582" s="152"/>
      <c r="C582" s="136"/>
      <c r="D582" s="131"/>
      <c r="F582" s="92"/>
      <c r="G582" s="92"/>
      <c r="H582" s="92"/>
      <c r="I582" s="198"/>
      <c r="K582" s="95"/>
      <c r="L582" s="92"/>
      <c r="M582" s="92"/>
      <c r="N582" s="92"/>
      <c r="O582" s="92"/>
      <c r="Q582" s="92"/>
    </row>
    <row r="583" spans="2:17" ht="22.8" x14ac:dyDescent="0.3">
      <c r="B583" s="152"/>
      <c r="C583" s="136"/>
      <c r="D583" s="131"/>
      <c r="F583" s="92"/>
      <c r="G583" s="92"/>
      <c r="H583" s="92"/>
      <c r="I583" s="198"/>
      <c r="K583" s="95"/>
      <c r="L583" s="92"/>
      <c r="M583" s="92"/>
      <c r="N583" s="92"/>
      <c r="O583" s="92"/>
      <c r="Q583" s="92"/>
    </row>
    <row r="584" spans="2:17" ht="22.8" x14ac:dyDescent="0.3">
      <c r="B584" s="152"/>
      <c r="C584" s="136"/>
      <c r="D584" s="131"/>
      <c r="F584" s="92"/>
      <c r="G584" s="92"/>
      <c r="H584" s="92"/>
      <c r="I584" s="198"/>
      <c r="K584" s="95"/>
      <c r="L584" s="92"/>
      <c r="M584" s="92"/>
      <c r="N584" s="92"/>
      <c r="O584" s="92"/>
      <c r="Q584" s="92"/>
    </row>
    <row r="585" spans="2:17" ht="22.8" x14ac:dyDescent="0.3">
      <c r="B585" s="152"/>
      <c r="C585" s="136"/>
      <c r="D585" s="131"/>
      <c r="F585" s="92"/>
      <c r="G585" s="92"/>
      <c r="H585" s="92"/>
      <c r="I585" s="198"/>
      <c r="K585" s="95"/>
      <c r="L585" s="92"/>
      <c r="M585" s="92"/>
      <c r="N585" s="92"/>
      <c r="O585" s="92"/>
      <c r="Q585" s="92"/>
    </row>
    <row r="586" spans="2:17" ht="22.8" x14ac:dyDescent="0.3">
      <c r="B586" s="152"/>
      <c r="C586" s="136"/>
      <c r="D586" s="131"/>
      <c r="F586" s="92"/>
      <c r="G586" s="92"/>
      <c r="H586" s="92"/>
      <c r="I586" s="198"/>
      <c r="K586" s="95"/>
      <c r="L586" s="92"/>
      <c r="M586" s="92"/>
      <c r="N586" s="92"/>
      <c r="O586" s="92"/>
      <c r="Q586" s="92"/>
    </row>
    <row r="587" spans="2:17" ht="22.8" x14ac:dyDescent="0.3">
      <c r="B587" s="152"/>
      <c r="C587" s="136"/>
      <c r="D587" s="131"/>
      <c r="F587" s="92"/>
      <c r="G587" s="92"/>
      <c r="H587" s="92"/>
      <c r="I587" s="198"/>
      <c r="K587" s="95"/>
      <c r="L587" s="92"/>
      <c r="M587" s="92"/>
      <c r="N587" s="92"/>
      <c r="O587" s="92"/>
      <c r="Q587" s="92"/>
    </row>
    <row r="588" spans="2:17" ht="22.8" x14ac:dyDescent="0.3">
      <c r="B588" s="152"/>
      <c r="C588" s="136"/>
      <c r="D588" s="131"/>
      <c r="F588" s="92"/>
      <c r="G588" s="92"/>
      <c r="H588" s="92"/>
      <c r="I588" s="198"/>
      <c r="K588" s="95"/>
      <c r="L588" s="92"/>
      <c r="M588" s="92"/>
      <c r="N588" s="92"/>
      <c r="O588" s="92"/>
      <c r="Q588" s="92"/>
    </row>
    <row r="589" spans="2:17" ht="22.8" x14ac:dyDescent="0.3">
      <c r="B589" s="152"/>
      <c r="C589" s="136"/>
      <c r="D589" s="131"/>
      <c r="F589" s="92"/>
      <c r="G589" s="92"/>
      <c r="H589" s="92"/>
      <c r="I589" s="198"/>
      <c r="K589" s="95"/>
      <c r="L589" s="92"/>
      <c r="M589" s="92"/>
      <c r="N589" s="92"/>
      <c r="O589" s="92"/>
      <c r="Q589" s="92"/>
    </row>
    <row r="590" spans="2:17" ht="22.8" x14ac:dyDescent="0.3">
      <c r="B590" s="152"/>
      <c r="C590" s="136"/>
      <c r="D590" s="131"/>
      <c r="F590" s="92"/>
      <c r="G590" s="92"/>
      <c r="H590" s="92"/>
      <c r="I590" s="198"/>
      <c r="K590" s="95"/>
      <c r="L590" s="92"/>
      <c r="M590" s="92"/>
      <c r="N590" s="92"/>
      <c r="O590" s="92"/>
      <c r="Q590" s="92"/>
    </row>
    <row r="591" spans="2:17" ht="22.8" x14ac:dyDescent="0.3">
      <c r="B591" s="152"/>
      <c r="C591" s="136"/>
      <c r="D591" s="131"/>
      <c r="F591" s="92"/>
      <c r="G591" s="92"/>
      <c r="H591" s="92"/>
      <c r="I591" s="198"/>
      <c r="K591" s="95"/>
      <c r="L591" s="92"/>
      <c r="M591" s="92"/>
      <c r="N591" s="92"/>
      <c r="O591" s="92"/>
      <c r="Q591" s="92"/>
    </row>
    <row r="592" spans="2:17" ht="22.8" x14ac:dyDescent="0.3">
      <c r="B592" s="152"/>
      <c r="C592" s="136"/>
      <c r="D592" s="131"/>
      <c r="F592" s="92"/>
      <c r="G592" s="92"/>
      <c r="H592" s="92"/>
      <c r="I592" s="198"/>
      <c r="K592" s="95"/>
      <c r="L592" s="92"/>
      <c r="M592" s="92"/>
      <c r="N592" s="92"/>
      <c r="O592" s="92"/>
      <c r="Q592" s="92"/>
    </row>
    <row r="593" spans="2:17" ht="22.8" x14ac:dyDescent="0.3">
      <c r="B593" s="152"/>
      <c r="C593" s="136"/>
      <c r="D593" s="131"/>
      <c r="F593" s="92"/>
      <c r="G593" s="92"/>
      <c r="H593" s="92"/>
      <c r="I593" s="198"/>
      <c r="K593" s="95"/>
      <c r="L593" s="92"/>
      <c r="M593" s="92"/>
      <c r="N593" s="92"/>
      <c r="O593" s="92"/>
      <c r="Q593" s="92"/>
    </row>
    <row r="594" spans="2:17" ht="22.8" x14ac:dyDescent="0.3">
      <c r="B594" s="152"/>
      <c r="C594" s="136"/>
      <c r="D594" s="131"/>
      <c r="F594" s="92"/>
      <c r="G594" s="92"/>
      <c r="H594" s="92"/>
      <c r="I594" s="198"/>
      <c r="K594" s="95"/>
      <c r="L594" s="92"/>
      <c r="M594" s="92"/>
      <c r="N594" s="92"/>
      <c r="O594" s="92"/>
      <c r="Q594" s="92"/>
    </row>
    <row r="595" spans="2:17" ht="22.8" x14ac:dyDescent="0.3">
      <c r="B595" s="152"/>
      <c r="C595" s="136"/>
      <c r="D595" s="131"/>
      <c r="F595" s="92"/>
      <c r="G595" s="92"/>
      <c r="H595" s="92"/>
      <c r="I595" s="198"/>
      <c r="K595" s="95"/>
      <c r="L595" s="92"/>
      <c r="M595" s="92"/>
      <c r="N595" s="92"/>
      <c r="O595" s="92"/>
      <c r="Q595" s="92"/>
    </row>
    <row r="596" spans="2:17" ht="22.8" x14ac:dyDescent="0.3">
      <c r="B596" s="152"/>
      <c r="C596" s="136"/>
      <c r="D596" s="131"/>
      <c r="F596" s="92"/>
      <c r="G596" s="92"/>
      <c r="H596" s="92"/>
      <c r="I596" s="198"/>
      <c r="K596" s="95"/>
      <c r="L596" s="92"/>
      <c r="M596" s="92"/>
      <c r="N596" s="92"/>
      <c r="O596" s="92"/>
      <c r="Q596" s="92"/>
    </row>
    <row r="597" spans="2:17" ht="22.8" x14ac:dyDescent="0.3">
      <c r="B597" s="152"/>
      <c r="C597" s="136"/>
      <c r="D597" s="131"/>
      <c r="F597" s="92"/>
      <c r="G597" s="92"/>
      <c r="H597" s="92"/>
      <c r="I597" s="198"/>
      <c r="K597" s="95"/>
      <c r="L597" s="92"/>
      <c r="M597" s="92"/>
      <c r="N597" s="92"/>
      <c r="O597" s="92"/>
      <c r="Q597" s="92"/>
    </row>
    <row r="598" spans="2:17" ht="22.8" x14ac:dyDescent="0.3">
      <c r="B598" s="152"/>
      <c r="C598" s="136"/>
      <c r="D598" s="131"/>
      <c r="F598" s="92"/>
      <c r="G598" s="92"/>
      <c r="H598" s="92"/>
      <c r="I598" s="198"/>
      <c r="K598" s="95"/>
      <c r="L598" s="92"/>
      <c r="M598" s="92"/>
      <c r="N598" s="92"/>
      <c r="O598" s="92"/>
      <c r="Q598" s="92"/>
    </row>
    <row r="599" spans="2:17" ht="22.8" x14ac:dyDescent="0.3">
      <c r="B599" s="152"/>
      <c r="C599" s="136"/>
      <c r="D599" s="131"/>
      <c r="F599" s="92"/>
      <c r="G599" s="92"/>
      <c r="H599" s="92"/>
      <c r="I599" s="198"/>
      <c r="K599" s="95"/>
      <c r="L599" s="92"/>
      <c r="M599" s="92"/>
      <c r="N599" s="92"/>
      <c r="O599" s="92"/>
      <c r="Q599" s="92"/>
    </row>
    <row r="600" spans="2:17" ht="22.8" x14ac:dyDescent="0.3">
      <c r="B600" s="152"/>
      <c r="C600" s="136"/>
      <c r="D600" s="131"/>
      <c r="F600" s="92"/>
      <c r="G600" s="92"/>
      <c r="H600" s="92"/>
      <c r="I600" s="198"/>
      <c r="K600" s="95"/>
      <c r="L600" s="92"/>
      <c r="M600" s="92"/>
      <c r="N600" s="92"/>
      <c r="O600" s="92"/>
      <c r="Q600" s="92"/>
    </row>
    <row r="601" spans="2:17" ht="22.8" x14ac:dyDescent="0.3">
      <c r="B601" s="152"/>
      <c r="C601" s="136"/>
      <c r="D601" s="131"/>
      <c r="F601" s="92"/>
      <c r="G601" s="92"/>
      <c r="H601" s="92"/>
      <c r="I601" s="198"/>
      <c r="K601" s="95"/>
      <c r="L601" s="92"/>
      <c r="M601" s="92"/>
      <c r="N601" s="92"/>
      <c r="O601" s="92"/>
      <c r="Q601" s="92"/>
    </row>
    <row r="602" spans="2:17" ht="22.8" x14ac:dyDescent="0.3">
      <c r="B602" s="152"/>
      <c r="C602" s="136"/>
      <c r="D602" s="131"/>
      <c r="F602" s="92"/>
      <c r="G602" s="92"/>
      <c r="H602" s="92"/>
      <c r="I602" s="198"/>
      <c r="K602" s="95"/>
      <c r="L602" s="92"/>
      <c r="M602" s="92"/>
      <c r="N602" s="92"/>
      <c r="O602" s="92"/>
      <c r="Q602" s="92"/>
    </row>
    <row r="603" spans="2:17" ht="22.8" x14ac:dyDescent="0.3">
      <c r="B603" s="152"/>
      <c r="C603" s="136"/>
      <c r="D603" s="131"/>
      <c r="F603" s="92"/>
      <c r="G603" s="92"/>
      <c r="H603" s="92"/>
      <c r="I603" s="198"/>
      <c r="K603" s="95"/>
      <c r="L603" s="92"/>
      <c r="M603" s="92"/>
      <c r="N603" s="92"/>
      <c r="O603" s="92"/>
      <c r="Q603" s="92"/>
    </row>
    <row r="604" spans="2:17" ht="22.8" x14ac:dyDescent="0.3">
      <c r="B604" s="152"/>
      <c r="C604" s="136"/>
      <c r="D604" s="131"/>
      <c r="F604" s="92"/>
      <c r="G604" s="92"/>
      <c r="H604" s="92"/>
      <c r="I604" s="198"/>
      <c r="K604" s="95"/>
      <c r="L604" s="92"/>
      <c r="M604" s="92"/>
      <c r="N604" s="92"/>
      <c r="O604" s="92"/>
      <c r="Q604" s="92"/>
    </row>
    <row r="605" spans="2:17" ht="22.8" x14ac:dyDescent="0.3">
      <c r="B605" s="152"/>
      <c r="C605" s="136"/>
      <c r="D605" s="131"/>
      <c r="F605" s="92"/>
      <c r="G605" s="92"/>
      <c r="H605" s="92"/>
      <c r="I605" s="198"/>
      <c r="K605" s="95"/>
      <c r="L605" s="92"/>
      <c r="M605" s="92"/>
      <c r="N605" s="92"/>
      <c r="O605" s="92"/>
      <c r="Q605" s="92"/>
    </row>
    <row r="606" spans="2:17" ht="22.8" x14ac:dyDescent="0.3">
      <c r="B606" s="152"/>
      <c r="C606" s="136"/>
      <c r="D606" s="131"/>
      <c r="F606" s="92"/>
      <c r="G606" s="92"/>
      <c r="H606" s="92"/>
      <c r="I606" s="198"/>
      <c r="K606" s="95"/>
      <c r="L606" s="92"/>
      <c r="M606" s="92"/>
      <c r="N606" s="92"/>
      <c r="O606" s="92"/>
      <c r="Q606" s="92"/>
    </row>
    <row r="607" spans="2:17" ht="22.8" x14ac:dyDescent="0.3">
      <c r="B607" s="152"/>
      <c r="C607" s="136"/>
      <c r="D607" s="131"/>
      <c r="F607" s="92"/>
      <c r="G607" s="92"/>
      <c r="H607" s="92"/>
      <c r="I607" s="198"/>
      <c r="K607" s="95"/>
      <c r="L607" s="92"/>
      <c r="M607" s="92"/>
      <c r="N607" s="92"/>
      <c r="O607" s="92"/>
      <c r="Q607" s="92"/>
    </row>
    <row r="608" spans="2:17" ht="22.8" x14ac:dyDescent="0.3">
      <c r="B608" s="152"/>
      <c r="C608" s="136"/>
      <c r="D608" s="131"/>
      <c r="F608" s="92"/>
      <c r="G608" s="92"/>
      <c r="H608" s="92"/>
      <c r="I608" s="198"/>
      <c r="K608" s="95"/>
      <c r="L608" s="92"/>
      <c r="M608" s="92"/>
      <c r="N608" s="92"/>
      <c r="O608" s="92"/>
      <c r="Q608" s="92"/>
    </row>
    <row r="609" spans="2:17" ht="22.8" x14ac:dyDescent="0.3">
      <c r="B609" s="152"/>
      <c r="C609" s="136"/>
      <c r="D609" s="131"/>
      <c r="F609" s="92"/>
      <c r="G609" s="92"/>
      <c r="H609" s="92"/>
      <c r="I609" s="198"/>
      <c r="K609" s="95"/>
      <c r="L609" s="92"/>
      <c r="M609" s="92"/>
      <c r="N609" s="92"/>
      <c r="O609" s="92"/>
      <c r="Q609" s="92"/>
    </row>
    <row r="610" spans="2:17" ht="22.8" x14ac:dyDescent="0.3">
      <c r="B610" s="152"/>
      <c r="C610" s="136"/>
      <c r="D610" s="131"/>
      <c r="F610" s="92"/>
      <c r="G610" s="92"/>
      <c r="H610" s="92"/>
      <c r="I610" s="198"/>
      <c r="K610" s="95"/>
      <c r="L610" s="92"/>
      <c r="M610" s="92"/>
      <c r="N610" s="92"/>
      <c r="O610" s="92"/>
      <c r="Q610" s="92"/>
    </row>
    <row r="611" spans="2:17" ht="22.8" x14ac:dyDescent="0.3">
      <c r="B611" s="152"/>
      <c r="C611" s="136"/>
      <c r="D611" s="131"/>
      <c r="F611" s="92"/>
      <c r="G611" s="92"/>
      <c r="H611" s="92"/>
      <c r="I611" s="198"/>
      <c r="K611" s="95"/>
      <c r="L611" s="92"/>
      <c r="M611" s="92"/>
      <c r="N611" s="92"/>
      <c r="O611" s="92"/>
      <c r="Q611" s="92"/>
    </row>
    <row r="612" spans="2:17" ht="22.8" x14ac:dyDescent="0.3">
      <c r="B612" s="152"/>
      <c r="C612" s="136"/>
      <c r="D612" s="131"/>
      <c r="F612" s="92"/>
      <c r="G612" s="92"/>
      <c r="H612" s="92"/>
      <c r="I612" s="198"/>
      <c r="K612" s="95"/>
      <c r="L612" s="92"/>
      <c r="M612" s="92"/>
      <c r="N612" s="92"/>
      <c r="O612" s="92"/>
      <c r="Q612" s="92"/>
    </row>
    <row r="613" spans="2:17" ht="22.8" x14ac:dyDescent="0.3">
      <c r="B613" s="152"/>
      <c r="C613" s="136"/>
      <c r="D613" s="131"/>
      <c r="F613" s="92"/>
      <c r="G613" s="92"/>
      <c r="H613" s="92"/>
      <c r="I613" s="198"/>
      <c r="K613" s="95"/>
      <c r="L613" s="92"/>
      <c r="M613" s="92"/>
      <c r="N613" s="92"/>
      <c r="O613" s="92"/>
      <c r="Q613" s="92"/>
    </row>
    <row r="614" spans="2:17" ht="22.8" x14ac:dyDescent="0.3">
      <c r="B614" s="152"/>
      <c r="C614" s="136"/>
      <c r="D614" s="131"/>
      <c r="F614" s="92"/>
      <c r="G614" s="92"/>
      <c r="H614" s="92"/>
      <c r="I614" s="198"/>
      <c r="K614" s="95"/>
      <c r="L614" s="92"/>
      <c r="M614" s="92"/>
      <c r="N614" s="92"/>
      <c r="O614" s="92"/>
      <c r="Q614" s="92"/>
    </row>
    <row r="615" spans="2:17" ht="22.8" x14ac:dyDescent="0.3">
      <c r="B615" s="152"/>
      <c r="C615" s="136"/>
      <c r="D615" s="131"/>
      <c r="F615" s="92"/>
      <c r="G615" s="92"/>
      <c r="H615" s="92"/>
      <c r="I615" s="198"/>
      <c r="K615" s="95"/>
      <c r="L615" s="92"/>
      <c r="M615" s="92"/>
      <c r="N615" s="92"/>
      <c r="O615" s="92"/>
      <c r="Q615" s="92"/>
    </row>
    <row r="616" spans="2:17" ht="22.8" x14ac:dyDescent="0.3">
      <c r="B616" s="152"/>
      <c r="C616" s="136"/>
      <c r="D616" s="131"/>
      <c r="F616" s="92"/>
      <c r="G616" s="92"/>
      <c r="H616" s="92"/>
      <c r="I616" s="198"/>
      <c r="K616" s="95"/>
      <c r="L616" s="92"/>
      <c r="M616" s="92"/>
      <c r="N616" s="92"/>
      <c r="O616" s="92"/>
      <c r="Q616" s="92"/>
    </row>
    <row r="617" spans="2:17" ht="22.8" x14ac:dyDescent="0.3">
      <c r="B617" s="152"/>
      <c r="C617" s="136"/>
      <c r="D617" s="131"/>
      <c r="F617" s="92"/>
      <c r="G617" s="92"/>
      <c r="H617" s="92"/>
      <c r="I617" s="198"/>
      <c r="K617" s="95"/>
      <c r="L617" s="92"/>
      <c r="M617" s="92"/>
      <c r="N617" s="92"/>
      <c r="O617" s="92"/>
      <c r="Q617" s="92"/>
    </row>
    <row r="618" spans="2:17" ht="22.8" x14ac:dyDescent="0.3">
      <c r="B618" s="152"/>
      <c r="C618" s="136"/>
      <c r="D618" s="131"/>
      <c r="F618" s="92"/>
      <c r="G618" s="92"/>
      <c r="H618" s="92"/>
      <c r="I618" s="198"/>
      <c r="K618" s="95"/>
      <c r="L618" s="92"/>
      <c r="M618" s="92"/>
      <c r="N618" s="92"/>
      <c r="O618" s="92"/>
      <c r="Q618" s="92"/>
    </row>
    <row r="619" spans="2:17" ht="22.8" x14ac:dyDescent="0.3">
      <c r="B619" s="152"/>
      <c r="C619" s="136"/>
      <c r="D619" s="131"/>
      <c r="F619" s="92"/>
      <c r="G619" s="92"/>
      <c r="H619" s="92"/>
      <c r="I619" s="198"/>
      <c r="K619" s="95"/>
      <c r="L619" s="92"/>
      <c r="M619" s="92"/>
      <c r="N619" s="92"/>
      <c r="O619" s="92"/>
      <c r="Q619" s="92"/>
    </row>
    <row r="620" spans="2:17" ht="22.8" x14ac:dyDescent="0.3">
      <c r="B620" s="152"/>
      <c r="C620" s="136"/>
      <c r="D620" s="131"/>
      <c r="F620" s="92"/>
      <c r="G620" s="92"/>
      <c r="H620" s="92"/>
      <c r="I620" s="198"/>
      <c r="K620" s="95"/>
      <c r="L620" s="92"/>
      <c r="M620" s="92"/>
      <c r="N620" s="92"/>
      <c r="O620" s="92"/>
      <c r="Q620" s="92"/>
    </row>
    <row r="621" spans="2:17" ht="22.8" x14ac:dyDescent="0.3">
      <c r="B621" s="152"/>
      <c r="C621" s="136"/>
      <c r="D621" s="131"/>
      <c r="F621" s="92"/>
      <c r="G621" s="92"/>
      <c r="H621" s="92"/>
      <c r="I621" s="198"/>
      <c r="K621" s="95"/>
      <c r="L621" s="92"/>
      <c r="M621" s="92"/>
      <c r="N621" s="92"/>
      <c r="O621" s="92"/>
      <c r="Q621" s="92"/>
    </row>
    <row r="622" spans="2:17" ht="22.8" x14ac:dyDescent="0.3">
      <c r="B622" s="152"/>
      <c r="C622" s="136"/>
      <c r="D622" s="131"/>
      <c r="F622" s="92"/>
      <c r="G622" s="92"/>
      <c r="H622" s="92"/>
      <c r="I622" s="198"/>
      <c r="K622" s="95"/>
      <c r="L622" s="92"/>
      <c r="M622" s="92"/>
      <c r="N622" s="92"/>
      <c r="O622" s="92"/>
      <c r="Q622" s="92"/>
    </row>
    <row r="623" spans="2:17" ht="22.8" x14ac:dyDescent="0.3">
      <c r="B623" s="152"/>
      <c r="C623" s="136"/>
      <c r="D623" s="131"/>
      <c r="F623" s="92"/>
      <c r="G623" s="92"/>
      <c r="H623" s="92"/>
      <c r="I623" s="198"/>
      <c r="K623" s="95"/>
      <c r="L623" s="92"/>
      <c r="M623" s="92"/>
      <c r="N623" s="92"/>
      <c r="O623" s="92"/>
      <c r="Q623" s="92"/>
    </row>
    <row r="624" spans="2:17" ht="22.8" x14ac:dyDescent="0.3">
      <c r="B624" s="152"/>
      <c r="C624" s="136"/>
      <c r="D624" s="131"/>
      <c r="F624" s="92"/>
      <c r="G624" s="92"/>
      <c r="H624" s="92"/>
      <c r="I624" s="198"/>
      <c r="K624" s="95"/>
      <c r="L624" s="92"/>
      <c r="M624" s="92"/>
      <c r="N624" s="92"/>
      <c r="O624" s="92"/>
      <c r="Q624" s="92"/>
    </row>
    <row r="625" spans="2:17" ht="22.8" x14ac:dyDescent="0.3">
      <c r="B625" s="152"/>
      <c r="C625" s="136"/>
      <c r="D625" s="131"/>
      <c r="F625" s="92"/>
      <c r="G625" s="92"/>
      <c r="H625" s="92"/>
      <c r="I625" s="198"/>
      <c r="K625" s="95"/>
      <c r="L625" s="92"/>
      <c r="M625" s="92"/>
      <c r="N625" s="92"/>
      <c r="O625" s="92"/>
      <c r="Q625" s="92"/>
    </row>
    <row r="626" spans="2:17" ht="22.8" x14ac:dyDescent="0.3">
      <c r="B626" s="152"/>
      <c r="C626" s="136"/>
      <c r="D626" s="131"/>
      <c r="F626" s="92"/>
      <c r="G626" s="92"/>
      <c r="H626" s="92"/>
      <c r="I626" s="198"/>
      <c r="K626" s="95"/>
      <c r="L626" s="92"/>
      <c r="M626" s="92"/>
      <c r="N626" s="92"/>
      <c r="O626" s="92"/>
      <c r="Q626" s="92"/>
    </row>
    <row r="627" spans="2:17" ht="22.8" x14ac:dyDescent="0.3">
      <c r="B627" s="152"/>
      <c r="C627" s="136"/>
      <c r="D627" s="131"/>
      <c r="F627" s="92"/>
      <c r="G627" s="92"/>
      <c r="H627" s="92"/>
      <c r="I627" s="198"/>
      <c r="K627" s="95"/>
      <c r="L627" s="92"/>
      <c r="M627" s="92"/>
      <c r="N627" s="92"/>
      <c r="O627" s="92"/>
      <c r="Q627" s="92"/>
    </row>
    <row r="628" spans="2:17" ht="22.8" x14ac:dyDescent="0.3">
      <c r="B628" s="152"/>
      <c r="C628" s="136"/>
      <c r="D628" s="131"/>
      <c r="F628" s="92"/>
      <c r="G628" s="92"/>
      <c r="H628" s="92"/>
      <c r="I628" s="198"/>
      <c r="K628" s="95"/>
      <c r="L628" s="92"/>
      <c r="M628" s="92"/>
      <c r="N628" s="92"/>
      <c r="O628" s="92"/>
      <c r="Q628" s="92"/>
    </row>
    <row r="629" spans="2:17" ht="22.8" x14ac:dyDescent="0.3">
      <c r="B629" s="152"/>
      <c r="C629" s="136"/>
      <c r="D629" s="131"/>
      <c r="F629" s="92"/>
      <c r="G629" s="92"/>
      <c r="H629" s="92"/>
      <c r="I629" s="198"/>
      <c r="K629" s="95"/>
      <c r="L629" s="92"/>
      <c r="M629" s="92"/>
      <c r="N629" s="92"/>
      <c r="O629" s="92"/>
      <c r="Q629" s="92"/>
    </row>
    <row r="630" spans="2:17" ht="22.8" x14ac:dyDescent="0.3">
      <c r="B630" s="152"/>
      <c r="C630" s="136"/>
      <c r="D630" s="131"/>
      <c r="F630" s="92"/>
      <c r="G630" s="92"/>
      <c r="H630" s="92"/>
      <c r="I630" s="198"/>
      <c r="K630" s="95"/>
      <c r="L630" s="92"/>
      <c r="M630" s="92"/>
      <c r="N630" s="92"/>
      <c r="O630" s="92"/>
      <c r="Q630" s="92"/>
    </row>
    <row r="631" spans="2:17" ht="22.8" x14ac:dyDescent="0.3">
      <c r="B631" s="152"/>
      <c r="C631" s="136"/>
      <c r="D631" s="131"/>
      <c r="F631" s="92"/>
      <c r="G631" s="92"/>
      <c r="H631" s="92"/>
      <c r="I631" s="198"/>
      <c r="K631" s="95"/>
      <c r="L631" s="92"/>
      <c r="M631" s="92"/>
      <c r="N631" s="92"/>
      <c r="O631" s="92"/>
      <c r="Q631" s="92"/>
    </row>
    <row r="632" spans="2:17" ht="22.8" x14ac:dyDescent="0.3">
      <c r="B632" s="152"/>
      <c r="C632" s="136"/>
      <c r="D632" s="131"/>
      <c r="F632" s="92"/>
      <c r="G632" s="92"/>
      <c r="H632" s="92"/>
      <c r="I632" s="198"/>
      <c r="K632" s="95"/>
      <c r="L632" s="92"/>
      <c r="M632" s="92"/>
      <c r="N632" s="92"/>
      <c r="O632" s="92"/>
      <c r="Q632" s="92"/>
    </row>
    <row r="633" spans="2:17" ht="22.8" x14ac:dyDescent="0.3">
      <c r="B633" s="152"/>
      <c r="C633" s="136"/>
      <c r="D633" s="131"/>
      <c r="F633" s="92"/>
      <c r="G633" s="92"/>
      <c r="H633" s="92"/>
      <c r="I633" s="198"/>
      <c r="K633" s="95"/>
      <c r="L633" s="92"/>
      <c r="M633" s="92"/>
      <c r="N633" s="92"/>
      <c r="O633" s="92"/>
      <c r="Q633" s="92"/>
    </row>
    <row r="634" spans="2:17" ht="22.8" x14ac:dyDescent="0.3">
      <c r="B634" s="152"/>
      <c r="C634" s="136"/>
      <c r="D634" s="131"/>
      <c r="F634" s="92"/>
      <c r="G634" s="92"/>
      <c r="H634" s="92"/>
      <c r="I634" s="198"/>
      <c r="K634" s="95"/>
      <c r="L634" s="92"/>
      <c r="M634" s="92"/>
      <c r="N634" s="92"/>
      <c r="O634" s="92"/>
      <c r="Q634" s="92"/>
    </row>
    <row r="635" spans="2:17" ht="22.8" x14ac:dyDescent="0.3">
      <c r="B635" s="152"/>
      <c r="C635" s="136"/>
      <c r="D635" s="131"/>
      <c r="F635" s="92"/>
      <c r="G635" s="92"/>
      <c r="H635" s="92"/>
      <c r="I635" s="198"/>
      <c r="K635" s="95"/>
      <c r="L635" s="92"/>
      <c r="M635" s="92"/>
      <c r="N635" s="92"/>
      <c r="O635" s="92"/>
      <c r="Q635" s="92"/>
    </row>
    <row r="636" spans="2:17" ht="22.8" x14ac:dyDescent="0.3">
      <c r="B636" s="152"/>
      <c r="C636" s="136"/>
      <c r="D636" s="131"/>
      <c r="F636" s="92"/>
      <c r="G636" s="92"/>
      <c r="H636" s="92"/>
      <c r="I636" s="198"/>
      <c r="K636" s="95"/>
      <c r="L636" s="92"/>
      <c r="M636" s="92"/>
      <c r="N636" s="92"/>
      <c r="O636" s="92"/>
      <c r="Q636" s="92"/>
    </row>
    <row r="637" spans="2:17" ht="22.8" x14ac:dyDescent="0.3">
      <c r="B637" s="152"/>
      <c r="C637" s="136"/>
      <c r="D637" s="131"/>
      <c r="F637" s="92"/>
      <c r="G637" s="92"/>
      <c r="H637" s="92"/>
      <c r="I637" s="198"/>
      <c r="K637" s="95"/>
      <c r="L637" s="92"/>
      <c r="M637" s="92"/>
      <c r="N637" s="92"/>
      <c r="O637" s="92"/>
      <c r="Q637" s="92"/>
    </row>
    <row r="638" spans="2:17" ht="22.8" x14ac:dyDescent="0.3">
      <c r="B638" s="152"/>
      <c r="C638" s="136"/>
      <c r="D638" s="131"/>
      <c r="F638" s="92"/>
      <c r="G638" s="92"/>
      <c r="H638" s="92"/>
      <c r="I638" s="198"/>
      <c r="K638" s="95"/>
      <c r="L638" s="92"/>
      <c r="M638" s="92"/>
      <c r="N638" s="92"/>
      <c r="O638" s="92"/>
      <c r="Q638" s="92"/>
    </row>
    <row r="639" spans="2:17" ht="22.8" x14ac:dyDescent="0.3">
      <c r="B639" s="152"/>
      <c r="C639" s="136"/>
      <c r="D639" s="131"/>
      <c r="F639" s="92"/>
      <c r="G639" s="92"/>
      <c r="H639" s="92"/>
      <c r="I639" s="198"/>
      <c r="K639" s="95"/>
      <c r="L639" s="92"/>
      <c r="M639" s="92"/>
      <c r="N639" s="92"/>
      <c r="O639" s="92"/>
      <c r="Q639" s="92"/>
    </row>
    <row r="640" spans="2:17" ht="22.8" x14ac:dyDescent="0.3">
      <c r="B640" s="152"/>
      <c r="C640" s="136"/>
      <c r="D640" s="131"/>
      <c r="F640" s="92"/>
      <c r="G640" s="92"/>
      <c r="H640" s="92"/>
      <c r="I640" s="198"/>
      <c r="K640" s="95"/>
      <c r="L640" s="92"/>
      <c r="M640" s="92"/>
      <c r="N640" s="92"/>
      <c r="O640" s="92"/>
      <c r="Q640" s="92"/>
    </row>
    <row r="641" spans="2:17" ht="22.8" x14ac:dyDescent="0.3">
      <c r="B641" s="152"/>
      <c r="C641" s="136"/>
      <c r="D641" s="131"/>
      <c r="F641" s="92"/>
      <c r="G641" s="92"/>
      <c r="H641" s="92"/>
      <c r="I641" s="198"/>
      <c r="K641" s="95"/>
      <c r="L641" s="92"/>
      <c r="M641" s="92"/>
      <c r="N641" s="92"/>
      <c r="O641" s="92"/>
      <c r="Q641" s="92"/>
    </row>
    <row r="642" spans="2:17" ht="22.8" x14ac:dyDescent="0.3">
      <c r="B642" s="152"/>
      <c r="C642" s="136"/>
      <c r="D642" s="131"/>
      <c r="F642" s="92"/>
      <c r="G642" s="92"/>
      <c r="H642" s="92"/>
      <c r="I642" s="198"/>
      <c r="K642" s="95"/>
      <c r="L642" s="92"/>
      <c r="M642" s="92"/>
      <c r="N642" s="92"/>
      <c r="O642" s="92"/>
      <c r="Q642" s="92"/>
    </row>
    <row r="643" spans="2:17" ht="22.8" x14ac:dyDescent="0.3">
      <c r="B643" s="152"/>
      <c r="C643" s="136"/>
      <c r="D643" s="131"/>
      <c r="F643" s="92"/>
      <c r="G643" s="92"/>
      <c r="H643" s="92"/>
      <c r="I643" s="198"/>
      <c r="K643" s="95"/>
      <c r="L643" s="92"/>
      <c r="M643" s="92"/>
      <c r="N643" s="92"/>
      <c r="O643" s="92"/>
      <c r="Q643" s="92"/>
    </row>
    <row r="644" spans="2:17" ht="22.8" x14ac:dyDescent="0.3">
      <c r="B644" s="152"/>
      <c r="C644" s="136"/>
      <c r="D644" s="131"/>
      <c r="F644" s="92"/>
      <c r="G644" s="92"/>
      <c r="H644" s="92"/>
      <c r="I644" s="198"/>
      <c r="K644" s="95"/>
      <c r="L644" s="92"/>
      <c r="M644" s="92"/>
      <c r="N644" s="92"/>
      <c r="O644" s="92"/>
      <c r="Q644" s="92"/>
    </row>
    <row r="645" spans="2:17" ht="22.8" x14ac:dyDescent="0.3">
      <c r="B645" s="152"/>
      <c r="C645" s="136"/>
      <c r="D645" s="131"/>
      <c r="F645" s="92"/>
      <c r="G645" s="92"/>
      <c r="H645" s="92"/>
      <c r="I645" s="198"/>
      <c r="K645" s="95"/>
      <c r="L645" s="92"/>
      <c r="M645" s="92"/>
      <c r="N645" s="92"/>
      <c r="O645" s="92"/>
      <c r="Q645" s="92"/>
    </row>
    <row r="646" spans="2:17" ht="22.8" x14ac:dyDescent="0.3">
      <c r="B646" s="152"/>
      <c r="C646" s="136"/>
      <c r="D646" s="131"/>
      <c r="F646" s="92"/>
      <c r="G646" s="92"/>
      <c r="H646" s="92"/>
      <c r="I646" s="198"/>
      <c r="K646" s="95"/>
      <c r="L646" s="92"/>
      <c r="M646" s="92"/>
      <c r="N646" s="92"/>
      <c r="O646" s="92"/>
      <c r="Q646" s="92"/>
    </row>
    <row r="647" spans="2:17" ht="22.8" x14ac:dyDescent="0.3">
      <c r="B647" s="152"/>
      <c r="C647" s="136"/>
      <c r="D647" s="131"/>
      <c r="F647" s="92"/>
      <c r="G647" s="92"/>
      <c r="H647" s="92"/>
      <c r="I647" s="198"/>
      <c r="K647" s="95"/>
      <c r="L647" s="92"/>
      <c r="M647" s="92"/>
      <c r="N647" s="92"/>
      <c r="O647" s="92"/>
      <c r="Q647" s="92"/>
    </row>
    <row r="648" spans="2:17" ht="22.8" x14ac:dyDescent="0.3">
      <c r="B648" s="152"/>
      <c r="C648" s="136"/>
      <c r="D648" s="131"/>
      <c r="F648" s="92"/>
      <c r="G648" s="92"/>
      <c r="H648" s="92"/>
      <c r="I648" s="198"/>
      <c r="K648" s="95"/>
      <c r="L648" s="92"/>
      <c r="M648" s="92"/>
      <c r="N648" s="92"/>
      <c r="O648" s="92"/>
      <c r="Q648" s="92"/>
    </row>
    <row r="649" spans="2:17" ht="22.8" x14ac:dyDescent="0.3">
      <c r="B649" s="152"/>
      <c r="C649" s="136"/>
      <c r="D649" s="131"/>
      <c r="F649" s="92"/>
      <c r="G649" s="92"/>
      <c r="H649" s="92"/>
      <c r="I649" s="198"/>
      <c r="K649" s="95"/>
      <c r="L649" s="92"/>
      <c r="M649" s="92"/>
      <c r="N649" s="92"/>
      <c r="O649" s="92"/>
      <c r="Q649" s="92"/>
    </row>
    <row r="650" spans="2:17" ht="22.8" x14ac:dyDescent="0.3">
      <c r="B650" s="152"/>
      <c r="C650" s="136"/>
      <c r="D650" s="131"/>
      <c r="F650" s="92"/>
      <c r="G650" s="92"/>
      <c r="H650" s="92"/>
      <c r="I650" s="198"/>
      <c r="K650" s="95"/>
      <c r="L650" s="92"/>
      <c r="M650" s="92"/>
      <c r="N650" s="92"/>
      <c r="O650" s="92"/>
      <c r="Q650" s="92"/>
    </row>
    <row r="651" spans="2:17" ht="22.8" x14ac:dyDescent="0.3">
      <c r="B651" s="152"/>
      <c r="C651" s="136"/>
      <c r="D651" s="131"/>
      <c r="F651" s="92"/>
      <c r="G651" s="92"/>
      <c r="H651" s="92"/>
      <c r="I651" s="198"/>
      <c r="K651" s="95"/>
      <c r="L651" s="92"/>
      <c r="M651" s="92"/>
      <c r="N651" s="92"/>
      <c r="O651" s="92"/>
      <c r="Q651" s="92"/>
    </row>
    <row r="652" spans="2:17" ht="22.8" x14ac:dyDescent="0.3">
      <c r="B652" s="152"/>
      <c r="C652" s="136"/>
      <c r="D652" s="131"/>
      <c r="F652" s="92"/>
      <c r="G652" s="92"/>
      <c r="H652" s="92"/>
      <c r="I652" s="198"/>
      <c r="K652" s="95"/>
      <c r="L652" s="92"/>
      <c r="M652" s="92"/>
      <c r="N652" s="92"/>
      <c r="O652" s="92"/>
      <c r="Q652" s="92"/>
    </row>
    <row r="653" spans="2:17" ht="22.8" x14ac:dyDescent="0.3">
      <c r="B653" s="152"/>
      <c r="C653" s="136"/>
      <c r="D653" s="131"/>
      <c r="F653" s="92"/>
      <c r="G653" s="92"/>
      <c r="H653" s="92"/>
      <c r="I653" s="198"/>
      <c r="K653" s="95"/>
      <c r="L653" s="92"/>
      <c r="M653" s="92"/>
      <c r="N653" s="92"/>
      <c r="O653" s="92"/>
      <c r="Q653" s="92"/>
    </row>
    <row r="654" spans="2:17" ht="22.8" x14ac:dyDescent="0.3">
      <c r="B654" s="152"/>
      <c r="C654" s="136"/>
      <c r="D654" s="131"/>
      <c r="F654" s="92"/>
      <c r="G654" s="92"/>
      <c r="H654" s="92"/>
      <c r="I654" s="198"/>
      <c r="K654" s="95"/>
      <c r="L654" s="92"/>
      <c r="M654" s="92"/>
      <c r="N654" s="92"/>
      <c r="O654" s="92"/>
      <c r="Q654" s="92"/>
    </row>
    <row r="655" spans="2:17" ht="22.8" x14ac:dyDescent="0.3">
      <c r="B655" s="152"/>
      <c r="C655" s="136"/>
      <c r="D655" s="131"/>
      <c r="F655" s="92"/>
      <c r="G655" s="92"/>
      <c r="H655" s="92"/>
      <c r="I655" s="198"/>
      <c r="K655" s="95"/>
      <c r="L655" s="92"/>
      <c r="M655" s="92"/>
      <c r="N655" s="92"/>
      <c r="O655" s="92"/>
      <c r="Q655" s="92"/>
    </row>
    <row r="656" spans="2:17" ht="22.8" x14ac:dyDescent="0.3">
      <c r="B656" s="152"/>
      <c r="C656" s="136"/>
      <c r="D656" s="131"/>
      <c r="F656" s="92"/>
      <c r="G656" s="92"/>
      <c r="H656" s="92"/>
      <c r="I656" s="198"/>
      <c r="K656" s="95"/>
      <c r="L656" s="92"/>
      <c r="M656" s="92"/>
      <c r="N656" s="92"/>
      <c r="O656" s="92"/>
      <c r="Q656" s="92"/>
    </row>
    <row r="657" spans="2:17" ht="22.8" x14ac:dyDescent="0.3">
      <c r="B657" s="152"/>
      <c r="C657" s="136"/>
      <c r="D657" s="131"/>
      <c r="F657" s="92"/>
      <c r="G657" s="92"/>
      <c r="H657" s="92"/>
      <c r="I657" s="198"/>
      <c r="K657" s="95"/>
      <c r="L657" s="92"/>
      <c r="M657" s="92"/>
      <c r="N657" s="92"/>
      <c r="O657" s="92"/>
      <c r="Q657" s="92"/>
    </row>
    <row r="658" spans="2:17" ht="22.8" x14ac:dyDescent="0.3">
      <c r="B658" s="152"/>
      <c r="C658" s="136"/>
      <c r="D658" s="131"/>
      <c r="F658" s="92"/>
      <c r="G658" s="92"/>
      <c r="H658" s="92"/>
      <c r="I658" s="198"/>
      <c r="K658" s="95"/>
      <c r="L658" s="92"/>
      <c r="M658" s="92"/>
      <c r="N658" s="92"/>
      <c r="O658" s="92"/>
      <c r="Q658" s="92"/>
    </row>
    <row r="659" spans="2:17" ht="22.8" x14ac:dyDescent="0.3">
      <c r="B659" s="152"/>
      <c r="C659" s="136"/>
      <c r="D659" s="131"/>
      <c r="F659" s="92"/>
      <c r="G659" s="92"/>
      <c r="H659" s="92"/>
      <c r="I659" s="198"/>
      <c r="K659" s="95"/>
      <c r="L659" s="92"/>
      <c r="M659" s="92"/>
      <c r="N659" s="92"/>
      <c r="O659" s="92"/>
      <c r="Q659" s="92"/>
    </row>
    <row r="660" spans="2:17" ht="22.8" x14ac:dyDescent="0.3">
      <c r="B660" s="152"/>
      <c r="C660" s="136"/>
      <c r="D660" s="131"/>
      <c r="F660" s="92"/>
      <c r="G660" s="92"/>
      <c r="H660" s="92"/>
      <c r="I660" s="198"/>
      <c r="K660" s="95"/>
      <c r="L660" s="92"/>
      <c r="M660" s="92"/>
      <c r="N660" s="92"/>
      <c r="O660" s="92"/>
      <c r="Q660" s="92"/>
    </row>
    <row r="661" spans="2:17" ht="22.8" x14ac:dyDescent="0.3">
      <c r="B661" s="152"/>
      <c r="C661" s="136"/>
      <c r="D661" s="131"/>
      <c r="F661" s="92"/>
      <c r="G661" s="92"/>
      <c r="H661" s="92"/>
      <c r="I661" s="198"/>
      <c r="K661" s="95"/>
      <c r="L661" s="92"/>
      <c r="M661" s="92"/>
      <c r="N661" s="92"/>
      <c r="O661" s="92"/>
      <c r="Q661" s="92"/>
    </row>
    <row r="662" spans="2:17" ht="22.8" x14ac:dyDescent="0.3">
      <c r="B662" s="152"/>
      <c r="C662" s="136"/>
      <c r="D662" s="131"/>
      <c r="F662" s="92"/>
      <c r="G662" s="92"/>
      <c r="H662" s="92"/>
      <c r="I662" s="198"/>
      <c r="K662" s="95"/>
      <c r="L662" s="92"/>
      <c r="M662" s="92"/>
      <c r="N662" s="92"/>
      <c r="O662" s="92"/>
      <c r="Q662" s="92"/>
    </row>
    <row r="663" spans="2:17" ht="22.8" x14ac:dyDescent="0.3">
      <c r="B663" s="152"/>
      <c r="C663" s="136"/>
      <c r="D663" s="131"/>
      <c r="F663" s="92"/>
      <c r="G663" s="92"/>
      <c r="H663" s="92"/>
      <c r="I663" s="198"/>
      <c r="K663" s="95"/>
      <c r="L663" s="92"/>
      <c r="M663" s="92"/>
      <c r="N663" s="92"/>
      <c r="O663" s="92"/>
      <c r="Q663" s="92"/>
    </row>
    <row r="664" spans="2:17" ht="22.8" x14ac:dyDescent="0.3">
      <c r="B664" s="152"/>
      <c r="C664" s="136"/>
      <c r="D664" s="131"/>
      <c r="F664" s="92"/>
      <c r="G664" s="92"/>
      <c r="H664" s="92"/>
      <c r="I664" s="198"/>
      <c r="K664" s="95"/>
      <c r="L664" s="92"/>
      <c r="M664" s="92"/>
      <c r="N664" s="92"/>
      <c r="O664" s="92"/>
      <c r="Q664" s="92"/>
    </row>
    <row r="665" spans="2:17" ht="22.8" x14ac:dyDescent="0.3">
      <c r="B665" s="152"/>
      <c r="C665" s="136"/>
      <c r="D665" s="131"/>
      <c r="F665" s="92"/>
      <c r="G665" s="92"/>
      <c r="H665" s="92"/>
      <c r="I665" s="198"/>
      <c r="K665" s="95"/>
      <c r="L665" s="92"/>
      <c r="M665" s="92"/>
      <c r="N665" s="92"/>
      <c r="O665" s="92"/>
      <c r="Q665" s="92"/>
    </row>
    <row r="666" spans="2:17" ht="22.8" x14ac:dyDescent="0.3">
      <c r="B666" s="152"/>
      <c r="C666" s="136"/>
      <c r="D666" s="131"/>
      <c r="F666" s="92"/>
      <c r="G666" s="92"/>
      <c r="H666" s="92"/>
      <c r="I666" s="198"/>
      <c r="K666" s="95"/>
      <c r="L666" s="92"/>
      <c r="M666" s="92"/>
      <c r="N666" s="92"/>
      <c r="O666" s="92"/>
      <c r="Q666" s="92"/>
    </row>
    <row r="667" spans="2:17" ht="22.8" x14ac:dyDescent="0.3">
      <c r="B667" s="152"/>
      <c r="C667" s="136"/>
      <c r="D667" s="131"/>
      <c r="F667" s="92"/>
      <c r="G667" s="92"/>
      <c r="H667" s="92"/>
      <c r="I667" s="198"/>
      <c r="K667" s="95"/>
      <c r="L667" s="92"/>
      <c r="M667" s="92"/>
      <c r="N667" s="92"/>
      <c r="O667" s="92"/>
      <c r="Q667" s="92"/>
    </row>
    <row r="668" spans="2:17" ht="22.8" x14ac:dyDescent="0.3">
      <c r="B668" s="152"/>
      <c r="C668" s="136"/>
      <c r="D668" s="131"/>
      <c r="F668" s="92"/>
      <c r="G668" s="92"/>
      <c r="H668" s="92"/>
      <c r="I668" s="198"/>
      <c r="K668" s="95"/>
      <c r="L668" s="92"/>
      <c r="M668" s="92"/>
      <c r="N668" s="92"/>
      <c r="O668" s="92"/>
      <c r="Q668" s="92"/>
    </row>
    <row r="669" spans="2:17" ht="22.8" x14ac:dyDescent="0.3">
      <c r="B669" s="152"/>
      <c r="C669" s="136"/>
      <c r="D669" s="131"/>
      <c r="F669" s="92"/>
      <c r="G669" s="92"/>
      <c r="H669" s="92"/>
      <c r="I669" s="198"/>
      <c r="K669" s="95"/>
      <c r="L669" s="92"/>
      <c r="M669" s="92"/>
      <c r="N669" s="92"/>
      <c r="O669" s="92"/>
      <c r="Q669" s="92"/>
    </row>
    <row r="670" spans="2:17" ht="22.8" x14ac:dyDescent="0.3">
      <c r="B670" s="152"/>
      <c r="C670" s="136"/>
      <c r="D670" s="131"/>
      <c r="F670" s="92"/>
      <c r="G670" s="92"/>
      <c r="H670" s="92"/>
      <c r="I670" s="198"/>
      <c r="K670" s="95"/>
      <c r="L670" s="92"/>
      <c r="M670" s="92"/>
      <c r="N670" s="92"/>
      <c r="O670" s="92"/>
      <c r="Q670" s="92"/>
    </row>
    <row r="671" spans="2:17" ht="22.8" x14ac:dyDescent="0.3">
      <c r="B671" s="152"/>
      <c r="C671" s="136"/>
      <c r="D671" s="131"/>
      <c r="F671" s="92"/>
      <c r="G671" s="92"/>
      <c r="H671" s="92"/>
      <c r="I671" s="198"/>
      <c r="K671" s="95"/>
      <c r="L671" s="92"/>
      <c r="M671" s="92"/>
      <c r="N671" s="92"/>
      <c r="O671" s="92"/>
      <c r="Q671" s="92"/>
    </row>
    <row r="672" spans="2:17" ht="22.8" x14ac:dyDescent="0.3">
      <c r="B672" s="152"/>
      <c r="C672" s="136"/>
      <c r="D672" s="131"/>
      <c r="F672" s="92"/>
      <c r="G672" s="92"/>
      <c r="H672" s="92"/>
      <c r="I672" s="198"/>
      <c r="K672" s="95"/>
      <c r="L672" s="92"/>
      <c r="M672" s="92"/>
      <c r="N672" s="92"/>
      <c r="O672" s="92"/>
      <c r="Q672" s="92"/>
    </row>
    <row r="673" spans="2:17" ht="22.8" x14ac:dyDescent="0.3">
      <c r="B673" s="152"/>
      <c r="C673" s="136"/>
      <c r="D673" s="131"/>
      <c r="F673" s="92"/>
      <c r="G673" s="92"/>
      <c r="H673" s="92"/>
      <c r="I673" s="198"/>
      <c r="K673" s="95"/>
      <c r="L673" s="92"/>
      <c r="M673" s="92"/>
      <c r="N673" s="92"/>
      <c r="O673" s="92"/>
      <c r="Q673" s="92"/>
    </row>
    <row r="674" spans="2:17" ht="22.8" x14ac:dyDescent="0.3">
      <c r="B674" s="152"/>
      <c r="C674" s="136"/>
      <c r="D674" s="131"/>
      <c r="F674" s="92"/>
      <c r="G674" s="92"/>
      <c r="H674" s="92"/>
      <c r="I674" s="198"/>
      <c r="K674" s="95"/>
      <c r="L674" s="92"/>
      <c r="M674" s="92"/>
      <c r="N674" s="92"/>
      <c r="O674" s="92"/>
      <c r="Q674" s="92"/>
    </row>
    <row r="675" spans="2:17" ht="22.8" x14ac:dyDescent="0.3">
      <c r="B675" s="152"/>
      <c r="C675" s="136"/>
      <c r="D675" s="131"/>
      <c r="F675" s="92"/>
      <c r="G675" s="92"/>
      <c r="H675" s="92"/>
      <c r="I675" s="198"/>
      <c r="K675" s="95"/>
      <c r="L675" s="92"/>
      <c r="M675" s="92"/>
      <c r="N675" s="92"/>
      <c r="O675" s="92"/>
      <c r="Q675" s="92"/>
    </row>
    <row r="676" spans="2:17" ht="22.8" x14ac:dyDescent="0.3">
      <c r="B676" s="152"/>
      <c r="C676" s="136"/>
      <c r="D676" s="131"/>
      <c r="F676" s="92"/>
      <c r="G676" s="92"/>
      <c r="H676" s="92"/>
      <c r="I676" s="198"/>
      <c r="K676" s="95"/>
      <c r="L676" s="92"/>
      <c r="M676" s="92"/>
      <c r="N676" s="92"/>
      <c r="O676" s="92"/>
      <c r="Q676" s="92"/>
    </row>
    <row r="677" spans="2:17" ht="22.8" x14ac:dyDescent="0.3">
      <c r="B677" s="152"/>
      <c r="C677" s="136"/>
      <c r="D677" s="131"/>
      <c r="F677" s="92"/>
      <c r="G677" s="92"/>
      <c r="H677" s="92"/>
      <c r="I677" s="198"/>
      <c r="K677" s="95"/>
      <c r="L677" s="92"/>
      <c r="M677" s="92"/>
      <c r="N677" s="92"/>
      <c r="O677" s="92"/>
      <c r="Q677" s="92"/>
    </row>
    <row r="678" spans="2:17" ht="22.8" x14ac:dyDescent="0.3">
      <c r="B678" s="152"/>
      <c r="C678" s="136"/>
      <c r="D678" s="131"/>
      <c r="F678" s="92"/>
      <c r="G678" s="92"/>
      <c r="H678" s="92"/>
      <c r="I678" s="198"/>
      <c r="K678" s="95"/>
      <c r="L678" s="92"/>
      <c r="M678" s="92"/>
      <c r="N678" s="92"/>
      <c r="O678" s="92"/>
      <c r="Q678" s="92"/>
    </row>
    <row r="679" spans="2:17" ht="22.8" x14ac:dyDescent="0.3">
      <c r="B679" s="152"/>
      <c r="C679" s="136"/>
      <c r="D679" s="131"/>
      <c r="F679" s="92"/>
      <c r="G679" s="92"/>
      <c r="H679" s="92"/>
      <c r="I679" s="198"/>
      <c r="K679" s="95"/>
      <c r="L679" s="92"/>
      <c r="M679" s="92"/>
      <c r="N679" s="92"/>
      <c r="O679" s="92"/>
      <c r="Q679" s="92"/>
    </row>
    <row r="680" spans="2:17" ht="22.8" x14ac:dyDescent="0.3">
      <c r="B680" s="152"/>
      <c r="C680" s="136"/>
      <c r="D680" s="131"/>
      <c r="F680" s="92"/>
      <c r="G680" s="92"/>
      <c r="H680" s="92"/>
      <c r="I680" s="198"/>
      <c r="K680" s="95"/>
      <c r="L680" s="92"/>
      <c r="M680" s="92"/>
      <c r="N680" s="92"/>
      <c r="O680" s="92"/>
      <c r="Q680" s="92"/>
    </row>
    <row r="681" spans="2:17" ht="22.8" x14ac:dyDescent="0.3">
      <c r="B681" s="152"/>
      <c r="C681" s="136"/>
      <c r="D681" s="131"/>
      <c r="F681" s="92"/>
      <c r="G681" s="92"/>
      <c r="H681" s="92"/>
      <c r="I681" s="198"/>
      <c r="K681" s="95"/>
      <c r="L681" s="92"/>
      <c r="M681" s="92"/>
      <c r="N681" s="92"/>
      <c r="O681" s="92"/>
      <c r="Q681" s="92"/>
    </row>
    <row r="682" spans="2:17" ht="22.8" x14ac:dyDescent="0.3">
      <c r="B682" s="152"/>
      <c r="C682" s="136"/>
      <c r="D682" s="131"/>
      <c r="F682" s="92"/>
      <c r="G682" s="92"/>
      <c r="H682" s="92"/>
      <c r="I682" s="198"/>
      <c r="K682" s="95"/>
      <c r="L682" s="92"/>
      <c r="M682" s="92"/>
      <c r="N682" s="92"/>
      <c r="O682" s="92"/>
      <c r="Q682" s="92"/>
    </row>
    <row r="683" spans="2:17" ht="22.8" x14ac:dyDescent="0.3">
      <c r="B683" s="152"/>
      <c r="C683" s="136"/>
      <c r="D683" s="131"/>
      <c r="F683" s="92"/>
      <c r="G683" s="92"/>
      <c r="H683" s="92"/>
      <c r="I683" s="198"/>
      <c r="K683" s="95"/>
      <c r="L683" s="92"/>
      <c r="M683" s="92"/>
      <c r="N683" s="92"/>
      <c r="O683" s="92"/>
      <c r="Q683" s="92"/>
    </row>
    <row r="684" spans="2:17" ht="22.8" x14ac:dyDescent="0.3">
      <c r="B684" s="152"/>
      <c r="C684" s="136"/>
      <c r="D684" s="131"/>
      <c r="F684" s="92"/>
      <c r="G684" s="92"/>
      <c r="H684" s="92"/>
      <c r="I684" s="198"/>
      <c r="K684" s="95"/>
      <c r="L684" s="92"/>
      <c r="M684" s="92"/>
      <c r="N684" s="92"/>
      <c r="O684" s="92"/>
      <c r="Q684" s="92"/>
    </row>
    <row r="685" spans="2:17" ht="22.8" x14ac:dyDescent="0.3">
      <c r="B685" s="152"/>
      <c r="C685" s="136"/>
      <c r="D685" s="131"/>
      <c r="F685" s="92"/>
      <c r="G685" s="92"/>
      <c r="H685" s="92"/>
      <c r="I685" s="198"/>
      <c r="K685" s="95"/>
      <c r="L685" s="92"/>
      <c r="M685" s="92"/>
      <c r="N685" s="92"/>
      <c r="O685" s="92"/>
      <c r="Q685" s="92"/>
    </row>
    <row r="686" spans="2:17" ht="22.8" x14ac:dyDescent="0.3">
      <c r="B686" s="152"/>
      <c r="C686" s="136"/>
      <c r="D686" s="131"/>
      <c r="F686" s="92"/>
      <c r="G686" s="92"/>
      <c r="H686" s="92"/>
      <c r="I686" s="198"/>
      <c r="K686" s="95"/>
      <c r="L686" s="92"/>
      <c r="M686" s="92"/>
      <c r="N686" s="92"/>
      <c r="O686" s="92"/>
      <c r="Q686" s="92"/>
    </row>
    <row r="687" spans="2:17" ht="22.8" x14ac:dyDescent="0.3">
      <c r="B687" s="152"/>
      <c r="C687" s="136"/>
      <c r="D687" s="131"/>
      <c r="F687" s="92"/>
      <c r="G687" s="92"/>
      <c r="H687" s="92"/>
      <c r="I687" s="198"/>
      <c r="K687" s="95"/>
      <c r="L687" s="92"/>
      <c r="M687" s="92"/>
      <c r="N687" s="92"/>
      <c r="O687" s="92"/>
      <c r="Q687" s="92"/>
    </row>
    <row r="688" spans="2:17" ht="22.8" x14ac:dyDescent="0.3">
      <c r="B688" s="152"/>
      <c r="C688" s="136"/>
      <c r="D688" s="131"/>
      <c r="F688" s="92"/>
      <c r="G688" s="92"/>
      <c r="H688" s="92"/>
      <c r="I688" s="198"/>
      <c r="K688" s="95"/>
      <c r="L688" s="92"/>
      <c r="M688" s="92"/>
      <c r="N688" s="92"/>
      <c r="O688" s="92"/>
      <c r="Q688" s="92"/>
    </row>
    <row r="689" spans="2:17" ht="22.8" x14ac:dyDescent="0.3">
      <c r="B689" s="152"/>
      <c r="C689" s="136"/>
      <c r="D689" s="131"/>
      <c r="F689" s="92"/>
      <c r="G689" s="92"/>
      <c r="H689" s="92"/>
      <c r="I689" s="198"/>
      <c r="K689" s="95"/>
      <c r="L689" s="92"/>
      <c r="M689" s="92"/>
      <c r="N689" s="92"/>
      <c r="O689" s="92"/>
      <c r="Q689" s="92"/>
    </row>
    <row r="690" spans="2:17" ht="22.8" x14ac:dyDescent="0.3">
      <c r="B690" s="152"/>
      <c r="C690" s="136"/>
      <c r="D690" s="131"/>
      <c r="F690" s="92"/>
      <c r="G690" s="92"/>
      <c r="H690" s="92"/>
      <c r="I690" s="198"/>
      <c r="K690" s="95"/>
      <c r="L690" s="92"/>
      <c r="M690" s="92"/>
      <c r="N690" s="92"/>
      <c r="O690" s="92"/>
      <c r="Q690" s="92"/>
    </row>
    <row r="691" spans="2:17" ht="22.8" x14ac:dyDescent="0.3">
      <c r="B691" s="152"/>
      <c r="C691" s="136"/>
      <c r="D691" s="131"/>
      <c r="F691" s="92"/>
      <c r="G691" s="92"/>
      <c r="H691" s="92"/>
      <c r="I691" s="198"/>
      <c r="K691" s="95"/>
      <c r="L691" s="92"/>
      <c r="M691" s="92"/>
      <c r="N691" s="92"/>
      <c r="O691" s="92"/>
      <c r="Q691" s="92"/>
    </row>
    <row r="692" spans="2:17" ht="22.8" x14ac:dyDescent="0.3">
      <c r="B692" s="152"/>
      <c r="C692" s="136"/>
      <c r="D692" s="131"/>
      <c r="F692" s="92"/>
      <c r="G692" s="92"/>
      <c r="H692" s="92"/>
      <c r="I692" s="198"/>
      <c r="K692" s="95"/>
      <c r="L692" s="92"/>
      <c r="M692" s="92"/>
      <c r="N692" s="92"/>
      <c r="O692" s="92"/>
      <c r="Q692" s="92"/>
    </row>
    <row r="693" spans="2:17" ht="22.8" x14ac:dyDescent="0.3">
      <c r="B693" s="152"/>
      <c r="C693" s="136"/>
      <c r="D693" s="131"/>
      <c r="F693" s="92"/>
      <c r="G693" s="92"/>
      <c r="H693" s="92"/>
      <c r="I693" s="198"/>
      <c r="K693" s="95"/>
      <c r="L693" s="92"/>
      <c r="M693" s="92"/>
      <c r="N693" s="92"/>
      <c r="O693" s="92"/>
      <c r="Q693" s="92"/>
    </row>
    <row r="694" spans="2:17" ht="22.8" x14ac:dyDescent="0.3">
      <c r="B694" s="152"/>
      <c r="C694" s="136"/>
      <c r="D694" s="131"/>
      <c r="F694" s="92"/>
      <c r="G694" s="92"/>
      <c r="H694" s="92"/>
      <c r="I694" s="198"/>
      <c r="K694" s="95"/>
      <c r="L694" s="92"/>
      <c r="M694" s="92"/>
      <c r="N694" s="92"/>
      <c r="O694" s="92"/>
      <c r="Q694" s="92"/>
    </row>
    <row r="695" spans="2:17" ht="22.8" x14ac:dyDescent="0.3">
      <c r="B695" s="152"/>
      <c r="C695" s="136"/>
      <c r="D695" s="131"/>
      <c r="F695" s="92"/>
      <c r="G695" s="92"/>
      <c r="H695" s="92"/>
      <c r="I695" s="198"/>
      <c r="K695" s="95"/>
      <c r="L695" s="92"/>
      <c r="M695" s="92"/>
      <c r="N695" s="92"/>
      <c r="O695" s="92"/>
      <c r="Q695" s="92"/>
    </row>
    <row r="696" spans="2:17" ht="22.8" x14ac:dyDescent="0.3">
      <c r="B696" s="152"/>
      <c r="C696" s="136"/>
      <c r="D696" s="131"/>
      <c r="F696" s="92"/>
      <c r="G696" s="92"/>
      <c r="H696" s="92"/>
      <c r="I696" s="198"/>
      <c r="K696" s="95"/>
      <c r="L696" s="92"/>
      <c r="M696" s="92"/>
      <c r="N696" s="92"/>
      <c r="O696" s="92"/>
      <c r="Q696" s="92"/>
    </row>
    <row r="697" spans="2:17" thickBot="1" x14ac:dyDescent="0.35">
      <c r="B697" s="152"/>
      <c r="C697" s="136"/>
      <c r="D697" s="131"/>
      <c r="F697" s="92"/>
      <c r="G697" s="92"/>
      <c r="H697" s="92"/>
      <c r="I697" s="198"/>
      <c r="K697" s="95"/>
      <c r="L697" s="92"/>
      <c r="M697" s="92"/>
      <c r="N697" s="92"/>
      <c r="O697" s="92"/>
      <c r="Q697" s="92"/>
    </row>
    <row r="698" spans="2:17" thickBot="1" x14ac:dyDescent="0.35">
      <c r="I698" s="198"/>
    </row>
    <row r="699" spans="2:17" thickBot="1" x14ac:dyDescent="0.35">
      <c r="I699" s="198"/>
    </row>
    <row r="700" spans="2:17" thickBot="1" x14ac:dyDescent="0.35">
      <c r="I700" s="198"/>
    </row>
    <row r="701" spans="2:17" thickBot="1" x14ac:dyDescent="0.35">
      <c r="I701" s="198"/>
    </row>
    <row r="702" spans="2:17" thickBot="1" x14ac:dyDescent="0.35">
      <c r="I702" s="198"/>
    </row>
    <row r="703" spans="2:17" thickBot="1" x14ac:dyDescent="0.35">
      <c r="I703" s="198"/>
    </row>
    <row r="704" spans="2:17" thickBot="1" x14ac:dyDescent="0.35">
      <c r="I704" s="198"/>
    </row>
    <row r="705" spans="9:9" thickBot="1" x14ac:dyDescent="0.35">
      <c r="I705" s="198"/>
    </row>
    <row r="706" spans="9:9" thickBot="1" x14ac:dyDescent="0.35">
      <c r="I706" s="198"/>
    </row>
    <row r="707" spans="9:9" thickBot="1" x14ac:dyDescent="0.35">
      <c r="I707" s="198"/>
    </row>
    <row r="708" spans="9:9" thickBot="1" x14ac:dyDescent="0.35">
      <c r="I708" s="198"/>
    </row>
    <row r="709" spans="9:9" thickBot="1" x14ac:dyDescent="0.35">
      <c r="I709" s="198"/>
    </row>
    <row r="710" spans="9:9" thickBot="1" x14ac:dyDescent="0.35">
      <c r="I710" s="198"/>
    </row>
    <row r="711" spans="9:9" thickBot="1" x14ac:dyDescent="0.35">
      <c r="I711" s="198"/>
    </row>
    <row r="712" spans="9:9" thickBot="1" x14ac:dyDescent="0.35">
      <c r="I712" s="198"/>
    </row>
    <row r="713" spans="9:9" thickBot="1" x14ac:dyDescent="0.35">
      <c r="I713" s="198"/>
    </row>
    <row r="714" spans="9:9" thickBot="1" x14ac:dyDescent="0.35">
      <c r="I714" s="198"/>
    </row>
    <row r="715" spans="9:9" thickBot="1" x14ac:dyDescent="0.35">
      <c r="I715" s="198"/>
    </row>
    <row r="716" spans="9:9" thickBot="1" x14ac:dyDescent="0.35">
      <c r="I716" s="198"/>
    </row>
    <row r="717" spans="9:9" thickBot="1" x14ac:dyDescent="0.35">
      <c r="I717" s="198"/>
    </row>
    <row r="718" spans="9:9" thickBot="1" x14ac:dyDescent="0.35">
      <c r="I718" s="198"/>
    </row>
    <row r="719" spans="9:9" thickBot="1" x14ac:dyDescent="0.35">
      <c r="I719" s="198"/>
    </row>
    <row r="720" spans="9:9" thickBot="1" x14ac:dyDescent="0.35">
      <c r="I720" s="198"/>
    </row>
    <row r="721" spans="9:9" thickBot="1" x14ac:dyDescent="0.35">
      <c r="I721" s="198"/>
    </row>
    <row r="722" spans="9:9" thickBot="1" x14ac:dyDescent="0.35">
      <c r="I722" s="198"/>
    </row>
    <row r="723" spans="9:9" thickBot="1" x14ac:dyDescent="0.35">
      <c r="I723" s="198"/>
    </row>
    <row r="724" spans="9:9" thickBot="1" x14ac:dyDescent="0.35">
      <c r="I724" s="198"/>
    </row>
    <row r="725" spans="9:9" thickBot="1" x14ac:dyDescent="0.35">
      <c r="I725" s="198"/>
    </row>
    <row r="726" spans="9:9" thickBot="1" x14ac:dyDescent="0.35">
      <c r="I726" s="198"/>
    </row>
    <row r="727" spans="9:9" thickBot="1" x14ac:dyDescent="0.35">
      <c r="I727" s="198"/>
    </row>
    <row r="728" spans="9:9" thickBot="1" x14ac:dyDescent="0.35">
      <c r="I728" s="198"/>
    </row>
    <row r="729" spans="9:9" thickBot="1" x14ac:dyDescent="0.35">
      <c r="I729" s="198"/>
    </row>
    <row r="730" spans="9:9" thickBot="1" x14ac:dyDescent="0.35">
      <c r="I730" s="198"/>
    </row>
    <row r="731" spans="9:9" thickBot="1" x14ac:dyDescent="0.35">
      <c r="I731" s="198"/>
    </row>
    <row r="732" spans="9:9" thickBot="1" x14ac:dyDescent="0.35">
      <c r="I732" s="198"/>
    </row>
    <row r="733" spans="9:9" thickBot="1" x14ac:dyDescent="0.35">
      <c r="I733" s="198"/>
    </row>
    <row r="734" spans="9:9" thickBot="1" x14ac:dyDescent="0.35">
      <c r="I734" s="198"/>
    </row>
    <row r="735" spans="9:9" thickBot="1" x14ac:dyDescent="0.35">
      <c r="I735" s="198"/>
    </row>
    <row r="736" spans="9:9" thickBot="1" x14ac:dyDescent="0.35">
      <c r="I736" s="198"/>
    </row>
    <row r="737" spans="9:9" thickBot="1" x14ac:dyDescent="0.35">
      <c r="I737" s="198"/>
    </row>
    <row r="738" spans="9:9" thickBot="1" x14ac:dyDescent="0.35">
      <c r="I738" s="198"/>
    </row>
    <row r="739" spans="9:9" thickBot="1" x14ac:dyDescent="0.35">
      <c r="I739" s="198"/>
    </row>
    <row r="740" spans="9:9" thickBot="1" x14ac:dyDescent="0.35">
      <c r="I740" s="198"/>
    </row>
    <row r="741" spans="9:9" thickBot="1" x14ac:dyDescent="0.35">
      <c r="I741" s="198"/>
    </row>
    <row r="742" spans="9:9" thickBot="1" x14ac:dyDescent="0.35">
      <c r="I742" s="198"/>
    </row>
    <row r="743" spans="9:9" thickBot="1" x14ac:dyDescent="0.35">
      <c r="I743" s="198"/>
    </row>
    <row r="744" spans="9:9" thickBot="1" x14ac:dyDescent="0.35">
      <c r="I744" s="198"/>
    </row>
    <row r="745" spans="9:9" thickBot="1" x14ac:dyDescent="0.35">
      <c r="I745" s="198"/>
    </row>
    <row r="746" spans="9:9" thickBot="1" x14ac:dyDescent="0.35">
      <c r="I746" s="198"/>
    </row>
    <row r="747" spans="9:9" thickBot="1" x14ac:dyDescent="0.35">
      <c r="I747" s="198"/>
    </row>
    <row r="748" spans="9:9" thickBot="1" x14ac:dyDescent="0.35">
      <c r="I748" s="198"/>
    </row>
    <row r="749" spans="9:9" thickBot="1" x14ac:dyDescent="0.35">
      <c r="I749" s="198"/>
    </row>
    <row r="750" spans="9:9" thickBot="1" x14ac:dyDescent="0.35">
      <c r="I750" s="198"/>
    </row>
    <row r="751" spans="9:9" thickBot="1" x14ac:dyDescent="0.35">
      <c r="I751" s="198"/>
    </row>
    <row r="752" spans="9:9" thickBot="1" x14ac:dyDescent="0.35">
      <c r="I752" s="198"/>
    </row>
    <row r="753" spans="9:9" thickBot="1" x14ac:dyDescent="0.35">
      <c r="I753" s="198"/>
    </row>
    <row r="754" spans="9:9" thickBot="1" x14ac:dyDescent="0.35">
      <c r="I754" s="198"/>
    </row>
    <row r="755" spans="9:9" thickBot="1" x14ac:dyDescent="0.35">
      <c r="I755" s="198"/>
    </row>
    <row r="756" spans="9:9" thickBot="1" x14ac:dyDescent="0.35">
      <c r="I756" s="198"/>
    </row>
    <row r="757" spans="9:9" thickBot="1" x14ac:dyDescent="0.35">
      <c r="I757" s="198"/>
    </row>
    <row r="758" spans="9:9" thickBot="1" x14ac:dyDescent="0.35">
      <c r="I758" s="198"/>
    </row>
    <row r="759" spans="9:9" thickBot="1" x14ac:dyDescent="0.35">
      <c r="I759" s="198"/>
    </row>
    <row r="760" spans="9:9" thickBot="1" x14ac:dyDescent="0.35">
      <c r="I760" s="198"/>
    </row>
    <row r="761" spans="9:9" thickBot="1" x14ac:dyDescent="0.35">
      <c r="I761" s="198"/>
    </row>
    <row r="762" spans="9:9" thickBot="1" x14ac:dyDescent="0.35">
      <c r="I762" s="198"/>
    </row>
    <row r="763" spans="9:9" thickBot="1" x14ac:dyDescent="0.35">
      <c r="I763" s="198"/>
    </row>
    <row r="764" spans="9:9" thickBot="1" x14ac:dyDescent="0.35">
      <c r="I764" s="198"/>
    </row>
    <row r="765" spans="9:9" thickBot="1" x14ac:dyDescent="0.35">
      <c r="I765" s="198"/>
    </row>
    <row r="766" spans="9:9" thickBot="1" x14ac:dyDescent="0.35">
      <c r="I766" s="198"/>
    </row>
    <row r="767" spans="9:9" thickBot="1" x14ac:dyDescent="0.35">
      <c r="I767" s="198"/>
    </row>
    <row r="768" spans="9:9" thickBot="1" x14ac:dyDescent="0.35">
      <c r="I768" s="198"/>
    </row>
    <row r="769" spans="9:9" thickBot="1" x14ac:dyDescent="0.35">
      <c r="I769" s="198"/>
    </row>
    <row r="770" spans="9:9" thickBot="1" x14ac:dyDescent="0.35">
      <c r="I770" s="198"/>
    </row>
    <row r="771" spans="9:9" thickBot="1" x14ac:dyDescent="0.35">
      <c r="I771" s="198"/>
    </row>
    <row r="772" spans="9:9" thickBot="1" x14ac:dyDescent="0.35">
      <c r="I772" s="198"/>
    </row>
    <row r="773" spans="9:9" thickBot="1" x14ac:dyDescent="0.35">
      <c r="I773" s="198"/>
    </row>
    <row r="774" spans="9:9" thickBot="1" x14ac:dyDescent="0.35">
      <c r="I774" s="198"/>
    </row>
    <row r="775" spans="9:9" thickBot="1" x14ac:dyDescent="0.35">
      <c r="I775" s="198"/>
    </row>
    <row r="776" spans="9:9" thickBot="1" x14ac:dyDescent="0.35">
      <c r="I776" s="198"/>
    </row>
    <row r="777" spans="9:9" thickBot="1" x14ac:dyDescent="0.35">
      <c r="I777" s="198"/>
    </row>
    <row r="778" spans="9:9" thickBot="1" x14ac:dyDescent="0.35">
      <c r="I778" s="198"/>
    </row>
    <row r="779" spans="9:9" thickBot="1" x14ac:dyDescent="0.35">
      <c r="I779" s="198"/>
    </row>
    <row r="780" spans="9:9" thickBot="1" x14ac:dyDescent="0.35">
      <c r="I780" s="198"/>
    </row>
    <row r="781" spans="9:9" thickBot="1" x14ac:dyDescent="0.35">
      <c r="I781" s="198"/>
    </row>
    <row r="782" spans="9:9" thickBot="1" x14ac:dyDescent="0.35">
      <c r="I782" s="198"/>
    </row>
    <row r="783" spans="9:9" thickBot="1" x14ac:dyDescent="0.35">
      <c r="I783" s="198"/>
    </row>
    <row r="784" spans="9:9" thickBot="1" x14ac:dyDescent="0.35">
      <c r="I784" s="198"/>
    </row>
    <row r="785" spans="9:9" thickBot="1" x14ac:dyDescent="0.35">
      <c r="I785" s="198"/>
    </row>
    <row r="786" spans="9:9" thickBot="1" x14ac:dyDescent="0.35">
      <c r="I786" s="198"/>
    </row>
    <row r="787" spans="9:9" thickBot="1" x14ac:dyDescent="0.35">
      <c r="I787" s="198"/>
    </row>
    <row r="788" spans="9:9" thickBot="1" x14ac:dyDescent="0.35">
      <c r="I788" s="198"/>
    </row>
    <row r="789" spans="9:9" thickBot="1" x14ac:dyDescent="0.35">
      <c r="I789" s="198"/>
    </row>
    <row r="790" spans="9:9" thickBot="1" x14ac:dyDescent="0.35">
      <c r="I790" s="198"/>
    </row>
    <row r="791" spans="9:9" thickBot="1" x14ac:dyDescent="0.35">
      <c r="I791" s="198"/>
    </row>
    <row r="792" spans="9:9" thickBot="1" x14ac:dyDescent="0.35">
      <c r="I792" s="198"/>
    </row>
    <row r="793" spans="9:9" thickBot="1" x14ac:dyDescent="0.35">
      <c r="I793" s="198"/>
    </row>
    <row r="794" spans="9:9" thickBot="1" x14ac:dyDescent="0.35">
      <c r="I794" s="198"/>
    </row>
    <row r="795" spans="9:9" thickBot="1" x14ac:dyDescent="0.35">
      <c r="I795" s="198"/>
    </row>
    <row r="796" spans="9:9" thickBot="1" x14ac:dyDescent="0.35">
      <c r="I796" s="198"/>
    </row>
    <row r="797" spans="9:9" thickBot="1" x14ac:dyDescent="0.35">
      <c r="I797" s="198"/>
    </row>
    <row r="798" spans="9:9" thickBot="1" x14ac:dyDescent="0.35">
      <c r="I798" s="198"/>
    </row>
    <row r="799" spans="9:9" thickBot="1" x14ac:dyDescent="0.35">
      <c r="I799" s="198"/>
    </row>
    <row r="800" spans="9:9" thickBot="1" x14ac:dyDescent="0.35">
      <c r="I800" s="198"/>
    </row>
    <row r="801" spans="9:9" thickBot="1" x14ac:dyDescent="0.35">
      <c r="I801" s="198"/>
    </row>
    <row r="802" spans="9:9" thickBot="1" x14ac:dyDescent="0.35">
      <c r="I802" s="198"/>
    </row>
    <row r="803" spans="9:9" thickBot="1" x14ac:dyDescent="0.35">
      <c r="I803" s="198"/>
    </row>
    <row r="804" spans="9:9" thickBot="1" x14ac:dyDescent="0.35">
      <c r="I804" s="198"/>
    </row>
    <row r="805" spans="9:9" thickBot="1" x14ac:dyDescent="0.35">
      <c r="I805" s="198"/>
    </row>
    <row r="806" spans="9:9" thickBot="1" x14ac:dyDescent="0.35">
      <c r="I806" s="198"/>
    </row>
    <row r="807" spans="9:9" thickBot="1" x14ac:dyDescent="0.35">
      <c r="I807" s="198"/>
    </row>
    <row r="808" spans="9:9" thickBot="1" x14ac:dyDescent="0.35">
      <c r="I808" s="198"/>
    </row>
    <row r="809" spans="9:9" thickBot="1" x14ac:dyDescent="0.35">
      <c r="I809" s="198"/>
    </row>
    <row r="810" spans="9:9" thickBot="1" x14ac:dyDescent="0.35">
      <c r="I810" s="198"/>
    </row>
    <row r="811" spans="9:9" thickBot="1" x14ac:dyDescent="0.35">
      <c r="I811" s="198"/>
    </row>
    <row r="812" spans="9:9" thickBot="1" x14ac:dyDescent="0.35">
      <c r="I812" s="198"/>
    </row>
    <row r="813" spans="9:9" thickBot="1" x14ac:dyDescent="0.35">
      <c r="I813" s="198"/>
    </row>
    <row r="814" spans="9:9" thickBot="1" x14ac:dyDescent="0.35">
      <c r="I814" s="198"/>
    </row>
    <row r="815" spans="9:9" thickBot="1" x14ac:dyDescent="0.35">
      <c r="I815" s="198"/>
    </row>
    <row r="816" spans="9:9" thickBot="1" x14ac:dyDescent="0.35">
      <c r="I816" s="198"/>
    </row>
    <row r="817" spans="9:9" thickBot="1" x14ac:dyDescent="0.35">
      <c r="I817" s="198"/>
    </row>
    <row r="818" spans="9:9" thickBot="1" x14ac:dyDescent="0.35">
      <c r="I818" s="198"/>
    </row>
    <row r="819" spans="9:9" thickBot="1" x14ac:dyDescent="0.35">
      <c r="I819" s="198"/>
    </row>
    <row r="820" spans="9:9" thickBot="1" x14ac:dyDescent="0.35">
      <c r="I820" s="198"/>
    </row>
    <row r="821" spans="9:9" thickBot="1" x14ac:dyDescent="0.35">
      <c r="I821" s="198"/>
    </row>
    <row r="822" spans="9:9" thickBot="1" x14ac:dyDescent="0.35">
      <c r="I822" s="198"/>
    </row>
    <row r="823" spans="9:9" thickBot="1" x14ac:dyDescent="0.35">
      <c r="I823" s="198"/>
    </row>
    <row r="824" spans="9:9" thickBot="1" x14ac:dyDescent="0.35">
      <c r="I824" s="198"/>
    </row>
    <row r="825" spans="9:9" thickBot="1" x14ac:dyDescent="0.35">
      <c r="I825" s="198"/>
    </row>
    <row r="826" spans="9:9" thickBot="1" x14ac:dyDescent="0.35">
      <c r="I826" s="198"/>
    </row>
    <row r="827" spans="9:9" thickBot="1" x14ac:dyDescent="0.35">
      <c r="I827" s="198"/>
    </row>
    <row r="828" spans="9:9" thickBot="1" x14ac:dyDescent="0.35">
      <c r="I828" s="198"/>
    </row>
    <row r="829" spans="9:9" thickBot="1" x14ac:dyDescent="0.35">
      <c r="I829" s="198"/>
    </row>
    <row r="830" spans="9:9" thickBot="1" x14ac:dyDescent="0.35">
      <c r="I830" s="198"/>
    </row>
    <row r="831" spans="9:9" thickBot="1" x14ac:dyDescent="0.35">
      <c r="I831" s="198"/>
    </row>
    <row r="832" spans="9:9" thickBot="1" x14ac:dyDescent="0.35">
      <c r="I832" s="198"/>
    </row>
    <row r="833" spans="9:9" thickBot="1" x14ac:dyDescent="0.35">
      <c r="I833" s="198"/>
    </row>
    <row r="834" spans="9:9" thickBot="1" x14ac:dyDescent="0.35">
      <c r="I834" s="198"/>
    </row>
    <row r="835" spans="9:9" thickBot="1" x14ac:dyDescent="0.35">
      <c r="I835" s="198"/>
    </row>
    <row r="836" spans="9:9" thickBot="1" x14ac:dyDescent="0.35">
      <c r="I836" s="198"/>
    </row>
    <row r="837" spans="9:9" thickBot="1" x14ac:dyDescent="0.35">
      <c r="I837" s="198"/>
    </row>
    <row r="838" spans="9:9" thickBot="1" x14ac:dyDescent="0.35">
      <c r="I838" s="198"/>
    </row>
    <row r="839" spans="9:9" thickBot="1" x14ac:dyDescent="0.35">
      <c r="I839" s="198"/>
    </row>
    <row r="840" spans="9:9" thickBot="1" x14ac:dyDescent="0.35">
      <c r="I840" s="198"/>
    </row>
    <row r="841" spans="9:9" thickBot="1" x14ac:dyDescent="0.35">
      <c r="I841" s="198"/>
    </row>
    <row r="842" spans="9:9" thickBot="1" x14ac:dyDescent="0.35">
      <c r="I842" s="198"/>
    </row>
    <row r="843" spans="9:9" thickBot="1" x14ac:dyDescent="0.35">
      <c r="I843" s="198"/>
    </row>
    <row r="844" spans="9:9" thickBot="1" x14ac:dyDescent="0.35">
      <c r="I844" s="198"/>
    </row>
    <row r="845" spans="9:9" thickBot="1" x14ac:dyDescent="0.35">
      <c r="I845" s="198"/>
    </row>
    <row r="846" spans="9:9" thickBot="1" x14ac:dyDescent="0.35">
      <c r="I846" s="198"/>
    </row>
    <row r="847" spans="9:9" thickBot="1" x14ac:dyDescent="0.35">
      <c r="I847" s="198"/>
    </row>
    <row r="848" spans="9:9" thickBot="1" x14ac:dyDescent="0.35">
      <c r="I848" s="198"/>
    </row>
    <row r="849" spans="9:9" thickBot="1" x14ac:dyDescent="0.35">
      <c r="I849" s="198"/>
    </row>
    <row r="850" spans="9:9" thickBot="1" x14ac:dyDescent="0.35">
      <c r="I850" s="198"/>
    </row>
    <row r="851" spans="9:9" thickBot="1" x14ac:dyDescent="0.35">
      <c r="I851" s="198"/>
    </row>
    <row r="852" spans="9:9" thickBot="1" x14ac:dyDescent="0.35">
      <c r="I852" s="198"/>
    </row>
    <row r="853" spans="9:9" thickBot="1" x14ac:dyDescent="0.35">
      <c r="I853" s="198"/>
    </row>
    <row r="854" spans="9:9" thickBot="1" x14ac:dyDescent="0.35">
      <c r="I854" s="198"/>
    </row>
    <row r="855" spans="9:9" thickBot="1" x14ac:dyDescent="0.35">
      <c r="I855" s="198"/>
    </row>
    <row r="856" spans="9:9" thickBot="1" x14ac:dyDescent="0.35">
      <c r="I856" s="198"/>
    </row>
    <row r="857" spans="9:9" thickBot="1" x14ac:dyDescent="0.35">
      <c r="I857" s="198"/>
    </row>
    <row r="858" spans="9:9" thickBot="1" x14ac:dyDescent="0.35">
      <c r="I858" s="198"/>
    </row>
    <row r="859" spans="9:9" thickBot="1" x14ac:dyDescent="0.35">
      <c r="I859" s="198"/>
    </row>
    <row r="860" spans="9:9" thickBot="1" x14ac:dyDescent="0.35">
      <c r="I860" s="198"/>
    </row>
    <row r="861" spans="9:9" thickBot="1" x14ac:dyDescent="0.35">
      <c r="I861" s="198"/>
    </row>
    <row r="862" spans="9:9" thickBot="1" x14ac:dyDescent="0.35">
      <c r="I862" s="198"/>
    </row>
    <row r="863" spans="9:9" thickBot="1" x14ac:dyDescent="0.35">
      <c r="I863" s="198"/>
    </row>
    <row r="864" spans="9:9" thickBot="1" x14ac:dyDescent="0.35">
      <c r="I864" s="198"/>
    </row>
    <row r="865" spans="9:9" thickBot="1" x14ac:dyDescent="0.35">
      <c r="I865" s="198"/>
    </row>
    <row r="866" spans="9:9" thickBot="1" x14ac:dyDescent="0.35">
      <c r="I866" s="198"/>
    </row>
    <row r="867" spans="9:9" thickBot="1" x14ac:dyDescent="0.35">
      <c r="I867" s="198"/>
    </row>
    <row r="868" spans="9:9" thickBot="1" x14ac:dyDescent="0.35">
      <c r="I868" s="198"/>
    </row>
    <row r="869" spans="9:9" thickBot="1" x14ac:dyDescent="0.35">
      <c r="I869" s="198"/>
    </row>
    <row r="870" spans="9:9" thickBot="1" x14ac:dyDescent="0.35">
      <c r="I870" s="198"/>
    </row>
    <row r="871" spans="9:9" thickBot="1" x14ac:dyDescent="0.35">
      <c r="I871" s="198"/>
    </row>
    <row r="872" spans="9:9" thickBot="1" x14ac:dyDescent="0.35">
      <c r="I872" s="198"/>
    </row>
    <row r="873" spans="9:9" thickBot="1" x14ac:dyDescent="0.35">
      <c r="I873" s="198"/>
    </row>
    <row r="874" spans="9:9" thickBot="1" x14ac:dyDescent="0.35">
      <c r="I874" s="198"/>
    </row>
    <row r="875" spans="9:9" thickBot="1" x14ac:dyDescent="0.35">
      <c r="I875" s="198"/>
    </row>
    <row r="876" spans="9:9" thickBot="1" x14ac:dyDescent="0.35">
      <c r="I876" s="198"/>
    </row>
    <row r="877" spans="9:9" thickBot="1" x14ac:dyDescent="0.35">
      <c r="I877" s="198"/>
    </row>
    <row r="878" spans="9:9" thickBot="1" x14ac:dyDescent="0.35">
      <c r="I878" s="198"/>
    </row>
    <row r="879" spans="9:9" thickBot="1" x14ac:dyDescent="0.35">
      <c r="I879" s="198"/>
    </row>
    <row r="880" spans="9:9" thickBot="1" x14ac:dyDescent="0.35">
      <c r="I880" s="198"/>
    </row>
    <row r="881" spans="9:9" thickBot="1" x14ac:dyDescent="0.35">
      <c r="I881" s="198"/>
    </row>
    <row r="882" spans="9:9" thickBot="1" x14ac:dyDescent="0.35">
      <c r="I882" s="198"/>
    </row>
    <row r="883" spans="9:9" thickBot="1" x14ac:dyDescent="0.35">
      <c r="I883" s="198"/>
    </row>
    <row r="884" spans="9:9" thickBot="1" x14ac:dyDescent="0.35">
      <c r="I884" s="198"/>
    </row>
    <row r="885" spans="9:9" thickBot="1" x14ac:dyDescent="0.35">
      <c r="I885" s="198"/>
    </row>
    <row r="886" spans="9:9" thickBot="1" x14ac:dyDescent="0.35">
      <c r="I886" s="198"/>
    </row>
    <row r="887" spans="9:9" thickBot="1" x14ac:dyDescent="0.35">
      <c r="I887" s="198"/>
    </row>
    <row r="888" spans="9:9" thickBot="1" x14ac:dyDescent="0.35">
      <c r="I888" s="198"/>
    </row>
    <row r="889" spans="9:9" thickBot="1" x14ac:dyDescent="0.35">
      <c r="I889" s="198"/>
    </row>
    <row r="890" spans="9:9" thickBot="1" x14ac:dyDescent="0.35">
      <c r="I890" s="198"/>
    </row>
    <row r="891" spans="9:9" thickBot="1" x14ac:dyDescent="0.35">
      <c r="I891" s="198"/>
    </row>
    <row r="892" spans="9:9" thickBot="1" x14ac:dyDescent="0.35">
      <c r="I892" s="198"/>
    </row>
    <row r="893" spans="9:9" thickBot="1" x14ac:dyDescent="0.35">
      <c r="I893" s="198"/>
    </row>
    <row r="894" spans="9:9" thickBot="1" x14ac:dyDescent="0.35">
      <c r="I894" s="198"/>
    </row>
    <row r="895" spans="9:9" thickBot="1" x14ac:dyDescent="0.35">
      <c r="I895" s="198"/>
    </row>
    <row r="896" spans="9:9" thickBot="1" x14ac:dyDescent="0.35">
      <c r="I896" s="198"/>
    </row>
    <row r="897" spans="9:9" thickBot="1" x14ac:dyDescent="0.35">
      <c r="I897" s="198"/>
    </row>
    <row r="898" spans="9:9" thickBot="1" x14ac:dyDescent="0.35">
      <c r="I898" s="198"/>
    </row>
    <row r="899" spans="9:9" thickBot="1" x14ac:dyDescent="0.35">
      <c r="I899" s="198"/>
    </row>
    <row r="900" spans="9:9" thickBot="1" x14ac:dyDescent="0.35">
      <c r="I900" s="198"/>
    </row>
    <row r="901" spans="9:9" thickBot="1" x14ac:dyDescent="0.35">
      <c r="I901" s="198"/>
    </row>
    <row r="902" spans="9:9" thickBot="1" x14ac:dyDescent="0.35">
      <c r="I902" s="198"/>
    </row>
    <row r="903" spans="9:9" thickBot="1" x14ac:dyDescent="0.35">
      <c r="I903" s="198"/>
    </row>
    <row r="904" spans="9:9" thickBot="1" x14ac:dyDescent="0.35">
      <c r="I904" s="198"/>
    </row>
    <row r="905" spans="9:9" thickBot="1" x14ac:dyDescent="0.35">
      <c r="I905" s="198"/>
    </row>
    <row r="906" spans="9:9" thickBot="1" x14ac:dyDescent="0.35">
      <c r="I906" s="198"/>
    </row>
    <row r="907" spans="9:9" thickBot="1" x14ac:dyDescent="0.35">
      <c r="I907" s="198"/>
    </row>
    <row r="908" spans="9:9" thickBot="1" x14ac:dyDescent="0.35">
      <c r="I908" s="198"/>
    </row>
    <row r="909" spans="9:9" thickBot="1" x14ac:dyDescent="0.35">
      <c r="I909" s="198"/>
    </row>
    <row r="910" spans="9:9" thickBot="1" x14ac:dyDescent="0.35">
      <c r="I910" s="198"/>
    </row>
    <row r="911" spans="9:9" thickBot="1" x14ac:dyDescent="0.35">
      <c r="I911" s="198"/>
    </row>
    <row r="912" spans="9:9" thickBot="1" x14ac:dyDescent="0.35">
      <c r="I912" s="198"/>
    </row>
    <row r="913" spans="9:9" thickBot="1" x14ac:dyDescent="0.35">
      <c r="I913" s="198"/>
    </row>
    <row r="914" spans="9:9" thickBot="1" x14ac:dyDescent="0.35">
      <c r="I914" s="198"/>
    </row>
    <row r="915" spans="9:9" thickBot="1" x14ac:dyDescent="0.35">
      <c r="I915" s="198"/>
    </row>
    <row r="916" spans="9:9" thickBot="1" x14ac:dyDescent="0.35">
      <c r="I916" s="198"/>
    </row>
    <row r="917" spans="9:9" thickBot="1" x14ac:dyDescent="0.35">
      <c r="I917" s="198"/>
    </row>
    <row r="918" spans="9:9" thickBot="1" x14ac:dyDescent="0.35">
      <c r="I918" s="198"/>
    </row>
    <row r="919" spans="9:9" thickBot="1" x14ac:dyDescent="0.35">
      <c r="I919" s="198"/>
    </row>
    <row r="920" spans="9:9" thickBot="1" x14ac:dyDescent="0.35">
      <c r="I920" s="198"/>
    </row>
    <row r="921" spans="9:9" thickBot="1" x14ac:dyDescent="0.35">
      <c r="I921" s="198"/>
    </row>
    <row r="922" spans="9:9" thickBot="1" x14ac:dyDescent="0.35">
      <c r="I922" s="198"/>
    </row>
    <row r="923" spans="9:9" thickBot="1" x14ac:dyDescent="0.35">
      <c r="I923" s="198"/>
    </row>
    <row r="924" spans="9:9" thickBot="1" x14ac:dyDescent="0.35">
      <c r="I924" s="198"/>
    </row>
    <row r="925" spans="9:9" thickBot="1" x14ac:dyDescent="0.35">
      <c r="I925" s="198"/>
    </row>
    <row r="926" spans="9:9" thickBot="1" x14ac:dyDescent="0.35">
      <c r="I926" s="198"/>
    </row>
    <row r="927" spans="9:9" thickBot="1" x14ac:dyDescent="0.35">
      <c r="I927" s="198"/>
    </row>
    <row r="928" spans="9:9" thickBot="1" x14ac:dyDescent="0.35">
      <c r="I928" s="198"/>
    </row>
    <row r="929" spans="9:9" thickBot="1" x14ac:dyDescent="0.35">
      <c r="I929" s="198"/>
    </row>
    <row r="930" spans="9:9" thickBot="1" x14ac:dyDescent="0.35">
      <c r="I930" s="198"/>
    </row>
    <row r="931" spans="9:9" thickBot="1" x14ac:dyDescent="0.35">
      <c r="I931" s="198"/>
    </row>
    <row r="932" spans="9:9" thickBot="1" x14ac:dyDescent="0.35">
      <c r="I932" s="198"/>
    </row>
    <row r="933" spans="9:9" thickBot="1" x14ac:dyDescent="0.35">
      <c r="I933" s="198"/>
    </row>
    <row r="934" spans="9:9" thickBot="1" x14ac:dyDescent="0.35">
      <c r="I934" s="198"/>
    </row>
    <row r="935" spans="9:9" thickBot="1" x14ac:dyDescent="0.35">
      <c r="I935" s="198"/>
    </row>
    <row r="936" spans="9:9" thickBot="1" x14ac:dyDescent="0.35">
      <c r="I936" s="198"/>
    </row>
    <row r="937" spans="9:9" thickBot="1" x14ac:dyDescent="0.35">
      <c r="I937" s="198"/>
    </row>
    <row r="938" spans="9:9" thickBot="1" x14ac:dyDescent="0.35">
      <c r="I938" s="198"/>
    </row>
    <row r="939" spans="9:9" thickBot="1" x14ac:dyDescent="0.35">
      <c r="I939" s="198"/>
    </row>
    <row r="940" spans="9:9" thickBot="1" x14ac:dyDescent="0.35">
      <c r="I940" s="198"/>
    </row>
    <row r="941" spans="9:9" thickBot="1" x14ac:dyDescent="0.35">
      <c r="I941" s="198"/>
    </row>
    <row r="942" spans="9:9" thickBot="1" x14ac:dyDescent="0.35">
      <c r="I942" s="198"/>
    </row>
    <row r="943" spans="9:9" thickBot="1" x14ac:dyDescent="0.35">
      <c r="I943" s="198"/>
    </row>
    <row r="944" spans="9:9" thickBot="1" x14ac:dyDescent="0.35">
      <c r="I944" s="198"/>
    </row>
    <row r="945" spans="9:9" thickBot="1" x14ac:dyDescent="0.35">
      <c r="I945" s="198"/>
    </row>
    <row r="946" spans="9:9" thickBot="1" x14ac:dyDescent="0.35">
      <c r="I946" s="198"/>
    </row>
    <row r="947" spans="9:9" thickBot="1" x14ac:dyDescent="0.35">
      <c r="I947" s="198"/>
    </row>
    <row r="948" spans="9:9" thickBot="1" x14ac:dyDescent="0.35">
      <c r="I948" s="198"/>
    </row>
    <row r="949" spans="9:9" thickBot="1" x14ac:dyDescent="0.35">
      <c r="I949" s="198"/>
    </row>
    <row r="950" spans="9:9" thickBot="1" x14ac:dyDescent="0.35">
      <c r="I950" s="198"/>
    </row>
    <row r="951" spans="9:9" thickBot="1" x14ac:dyDescent="0.35">
      <c r="I951" s="198"/>
    </row>
    <row r="952" spans="9:9" thickBot="1" x14ac:dyDescent="0.35">
      <c r="I952" s="198"/>
    </row>
    <row r="953" spans="9:9" thickBot="1" x14ac:dyDescent="0.35">
      <c r="I953" s="198"/>
    </row>
    <row r="954" spans="9:9" thickBot="1" x14ac:dyDescent="0.35">
      <c r="I954" s="198"/>
    </row>
    <row r="955" spans="9:9" thickBot="1" x14ac:dyDescent="0.35">
      <c r="I955" s="198"/>
    </row>
    <row r="956" spans="9:9" thickBot="1" x14ac:dyDescent="0.35">
      <c r="I956" s="198"/>
    </row>
    <row r="957" spans="9:9" thickBot="1" x14ac:dyDescent="0.35">
      <c r="I957" s="198"/>
    </row>
    <row r="958" spans="9:9" thickBot="1" x14ac:dyDescent="0.35">
      <c r="I958" s="198"/>
    </row>
    <row r="959" spans="9:9" thickBot="1" x14ac:dyDescent="0.35">
      <c r="I959" s="198"/>
    </row>
    <row r="960" spans="9:9" thickBot="1" x14ac:dyDescent="0.35">
      <c r="I960" s="198"/>
    </row>
    <row r="961" spans="9:9" thickBot="1" x14ac:dyDescent="0.35">
      <c r="I961" s="198"/>
    </row>
    <row r="962" spans="9:9" thickBot="1" x14ac:dyDescent="0.35">
      <c r="I962" s="198"/>
    </row>
  </sheetData>
  <dataConsolidate/>
  <mergeCells count="224">
    <mergeCell ref="E2:G2"/>
    <mergeCell ref="J2:N2"/>
    <mergeCell ref="E1:G1"/>
    <mergeCell ref="L255:L272"/>
    <mergeCell ref="L292:L313"/>
    <mergeCell ref="K299:K302"/>
    <mergeCell ref="K303:K304"/>
    <mergeCell ref="K305:K313"/>
    <mergeCell ref="K275:K289"/>
    <mergeCell ref="L275:L289"/>
    <mergeCell ref="K292:K298"/>
    <mergeCell ref="L26:L29"/>
    <mergeCell ref="L31:L39"/>
    <mergeCell ref="L46:L56"/>
    <mergeCell ref="L236:L240"/>
    <mergeCell ref="K188:K192"/>
    <mergeCell ref="L184:L192"/>
    <mergeCell ref="K140:K141"/>
    <mergeCell ref="K146:K149"/>
    <mergeCell ref="K151:K153"/>
    <mergeCell ref="K154:K157"/>
    <mergeCell ref="K184:K187"/>
    <mergeCell ref="L140:L149"/>
    <mergeCell ref="L163:L171"/>
    <mergeCell ref="K163:K166"/>
    <mergeCell ref="K167:K171"/>
    <mergeCell ref="K198:K199"/>
    <mergeCell ref="K200:K201"/>
    <mergeCell ref="K202:K206"/>
    <mergeCell ref="K208:K214"/>
    <mergeCell ref="L195:L196"/>
    <mergeCell ref="L198:L206"/>
    <mergeCell ref="K220:K223"/>
    <mergeCell ref="K218:K219"/>
    <mergeCell ref="K215:K217"/>
    <mergeCell ref="L208:L223"/>
    <mergeCell ref="K195:K196"/>
    <mergeCell ref="K242:K247"/>
    <mergeCell ref="L242:L252"/>
    <mergeCell ref="K255:K272"/>
    <mergeCell ref="K225:K227"/>
    <mergeCell ref="K228:K231"/>
    <mergeCell ref="K232:K234"/>
    <mergeCell ref="K236:K240"/>
    <mergeCell ref="L225:L234"/>
    <mergeCell ref="L42:L44"/>
    <mergeCell ref="C26:C29"/>
    <mergeCell ref="B26:B29"/>
    <mergeCell ref="L131:L138"/>
    <mergeCell ref="K95:K104"/>
    <mergeCell ref="K63:K65"/>
    <mergeCell ref="K66:K69"/>
    <mergeCell ref="K70:K80"/>
    <mergeCell ref="K81:K84"/>
    <mergeCell ref="K125:K129"/>
    <mergeCell ref="K131:K138"/>
    <mergeCell ref="K106:K111"/>
    <mergeCell ref="K112:K116"/>
    <mergeCell ref="K118:K124"/>
    <mergeCell ref="K31:K34"/>
    <mergeCell ref="K26:K29"/>
    <mergeCell ref="K35:K39"/>
    <mergeCell ref="K42:K44"/>
    <mergeCell ref="K46:K48"/>
    <mergeCell ref="K58:K62"/>
    <mergeCell ref="K86:K93"/>
    <mergeCell ref="C54:C56"/>
    <mergeCell ref="B86:B93"/>
    <mergeCell ref="C86:C93"/>
    <mergeCell ref="A2:D2"/>
    <mergeCell ref="A3:B3"/>
    <mergeCell ref="K5:K9"/>
    <mergeCell ref="L5:L9"/>
    <mergeCell ref="K11:K24"/>
    <mergeCell ref="L11:L24"/>
    <mergeCell ref="A4:D4"/>
    <mergeCell ref="B5:B9"/>
    <mergeCell ref="C5:C9"/>
    <mergeCell ref="A5:A24"/>
    <mergeCell ref="B15:B20"/>
    <mergeCell ref="C21:C24"/>
    <mergeCell ref="B21:B24"/>
    <mergeCell ref="C11:C14"/>
    <mergeCell ref="B11:B14"/>
    <mergeCell ref="C15:C20"/>
    <mergeCell ref="B35:B39"/>
    <mergeCell ref="C35:C39"/>
    <mergeCell ref="B40:D40"/>
    <mergeCell ref="C42:C44"/>
    <mergeCell ref="B42:B44"/>
    <mergeCell ref="B46:B48"/>
    <mergeCell ref="C46:C48"/>
    <mergeCell ref="A25:A39"/>
    <mergeCell ref="A40:A56"/>
    <mergeCell ref="C142:C145"/>
    <mergeCell ref="K49:K53"/>
    <mergeCell ref="K54:K56"/>
    <mergeCell ref="K142:K145"/>
    <mergeCell ref="A57:A93"/>
    <mergeCell ref="B49:B53"/>
    <mergeCell ref="C49:C53"/>
    <mergeCell ref="B54:B56"/>
    <mergeCell ref="L95:L104"/>
    <mergeCell ref="L106:L116"/>
    <mergeCell ref="L58:L84"/>
    <mergeCell ref="L86:L93"/>
    <mergeCell ref="L118:L129"/>
    <mergeCell ref="A273:A289"/>
    <mergeCell ref="A290:A313"/>
    <mergeCell ref="B236:B240"/>
    <mergeCell ref="C236:C240"/>
    <mergeCell ref="B255:B272"/>
    <mergeCell ref="C255:C272"/>
    <mergeCell ref="B253:D253"/>
    <mergeCell ref="A253:A272"/>
    <mergeCell ref="B273:D273"/>
    <mergeCell ref="B305:B313"/>
    <mergeCell ref="C305:C313"/>
    <mergeCell ref="B275:B289"/>
    <mergeCell ref="C275:C289"/>
    <mergeCell ref="B290:D290"/>
    <mergeCell ref="B292:B298"/>
    <mergeCell ref="C292:C298"/>
    <mergeCell ref="B299:B302"/>
    <mergeCell ref="C299:C302"/>
    <mergeCell ref="B303:B304"/>
    <mergeCell ref="C303:C304"/>
    <mergeCell ref="A235:A252"/>
    <mergeCell ref="B242:B247"/>
    <mergeCell ref="C242:C247"/>
    <mergeCell ref="B248:B250"/>
    <mergeCell ref="C125:C129"/>
    <mergeCell ref="B125:B129"/>
    <mergeCell ref="B95:B104"/>
    <mergeCell ref="C95:C104"/>
    <mergeCell ref="B58:B62"/>
    <mergeCell ref="C58:C62"/>
    <mergeCell ref="B63:B65"/>
    <mergeCell ref="C63:C65"/>
    <mergeCell ref="B66:B69"/>
    <mergeCell ref="C66:C69"/>
    <mergeCell ref="B70:B80"/>
    <mergeCell ref="B112:B116"/>
    <mergeCell ref="C112:C116"/>
    <mergeCell ref="B118:B124"/>
    <mergeCell ref="C118:C124"/>
    <mergeCell ref="B81:B84"/>
    <mergeCell ref="C70:C80"/>
    <mergeCell ref="C81:C84"/>
    <mergeCell ref="B106:B111"/>
    <mergeCell ref="C106:C111"/>
    <mergeCell ref="B31:B34"/>
    <mergeCell ref="C31:C34"/>
    <mergeCell ref="L151:L161"/>
    <mergeCell ref="B173:B174"/>
    <mergeCell ref="C173:C174"/>
    <mergeCell ref="K173:K174"/>
    <mergeCell ref="B175:B179"/>
    <mergeCell ref="C175:C179"/>
    <mergeCell ref="K175:K179"/>
    <mergeCell ref="B180:B182"/>
    <mergeCell ref="C180:C182"/>
    <mergeCell ref="K180:K182"/>
    <mergeCell ref="L173:L182"/>
    <mergeCell ref="B160:B161"/>
    <mergeCell ref="B158:B159"/>
    <mergeCell ref="C160:C161"/>
    <mergeCell ref="C158:C159"/>
    <mergeCell ref="B151:B153"/>
    <mergeCell ref="C151:C153"/>
    <mergeCell ref="B154:B157"/>
    <mergeCell ref="C154:C157"/>
    <mergeCell ref="B163:B166"/>
    <mergeCell ref="C163:C166"/>
    <mergeCell ref="B167:B171"/>
    <mergeCell ref="C167:C171"/>
    <mergeCell ref="A117:A129"/>
    <mergeCell ref="A94:A116"/>
    <mergeCell ref="B232:B234"/>
    <mergeCell ref="C232:C234"/>
    <mergeCell ref="B215:B217"/>
    <mergeCell ref="C215:C217"/>
    <mergeCell ref="B218:B219"/>
    <mergeCell ref="C218:C219"/>
    <mergeCell ref="B220:B223"/>
    <mergeCell ref="C220:C223"/>
    <mergeCell ref="B195:B196"/>
    <mergeCell ref="C195:C196"/>
    <mergeCell ref="A195:A206"/>
    <mergeCell ref="C200:C201"/>
    <mergeCell ref="C202:C206"/>
    <mergeCell ref="B208:B214"/>
    <mergeCell ref="C208:C214"/>
    <mergeCell ref="B225:B227"/>
    <mergeCell ref="A172:A192"/>
    <mergeCell ref="B184:B187"/>
    <mergeCell ref="C184:C187"/>
    <mergeCell ref="B188:B192"/>
    <mergeCell ref="C188:C192"/>
    <mergeCell ref="B198:B199"/>
    <mergeCell ref="C225:C227"/>
    <mergeCell ref="B228:B231"/>
    <mergeCell ref="C228:C231"/>
    <mergeCell ref="A130:A149"/>
    <mergeCell ref="C198:C199"/>
    <mergeCell ref="C248:C250"/>
    <mergeCell ref="K248:K250"/>
    <mergeCell ref="B251:B252"/>
    <mergeCell ref="C251:C252"/>
    <mergeCell ref="K251:K252"/>
    <mergeCell ref="A207:A234"/>
    <mergeCell ref="K158:K159"/>
    <mergeCell ref="K160:K161"/>
    <mergeCell ref="B200:B201"/>
    <mergeCell ref="B202:B206"/>
    <mergeCell ref="B193:D193"/>
    <mergeCell ref="B131:B138"/>
    <mergeCell ref="C131:C138"/>
    <mergeCell ref="B140:B141"/>
    <mergeCell ref="B146:B149"/>
    <mergeCell ref="C146:C149"/>
    <mergeCell ref="C140:C141"/>
    <mergeCell ref="A150:A171"/>
    <mergeCell ref="B142:B145"/>
  </mergeCells>
  <conditionalFormatting sqref="B5:C5">
    <cfRule type="expression" dxfId="363" priority="364">
      <formula>COUNTIF($J5:$J9, 0)&gt;0</formula>
    </cfRule>
    <cfRule type="expression" dxfId="362" priority="365">
      <formula>AND($J5=0, $J6=0, $J7=0, $J8=0, $J9=0, $J5&lt;&gt;"", $J6&lt;&gt;"", $J7&lt;&gt;"", $J8&lt;&gt;"", $J9&lt;&gt;"")</formula>
    </cfRule>
    <cfRule type="expression" dxfId="361" priority="366">
      <formula>AND($J5=1, $J6=1, $J7=1, $J8=1, $J9=1)</formula>
    </cfRule>
  </conditionalFormatting>
  <conditionalFormatting sqref="D5:D9">
    <cfRule type="expression" dxfId="360" priority="361">
      <formula>AND($J5=0, $J5&lt;&gt;"")</formula>
    </cfRule>
    <cfRule type="expression" dxfId="359" priority="362">
      <formula>$J5=1</formula>
    </cfRule>
    <cfRule type="expression" dxfId="358" priority="363">
      <formula>$E$4("Mapped")</formula>
    </cfRule>
  </conditionalFormatting>
  <conditionalFormatting sqref="B11:C11">
    <cfRule type="expression" dxfId="357" priority="355">
      <formula>COUNTIF($J11:$J14, 0)&gt;0</formula>
    </cfRule>
    <cfRule type="expression" dxfId="356" priority="356">
      <formula>AND($J11=0, $J12=0, $J13=0, $J14=0, $J11&lt;&gt;"", $J12&lt;&gt;"", $J13&lt;&gt;"", $J14&lt;&gt;"")</formula>
    </cfRule>
    <cfRule type="expression" dxfId="355" priority="357">
      <formula>AND($J11=1, $J12=1, $J13=1, $J14=1)</formula>
    </cfRule>
  </conditionalFormatting>
  <conditionalFormatting sqref="D11:D14">
    <cfRule type="expression" dxfId="354" priority="358">
      <formula>AND($J11=0, $J11&lt;&gt;"")</formula>
    </cfRule>
    <cfRule type="expression" dxfId="353" priority="359">
      <formula>$J11=1</formula>
    </cfRule>
    <cfRule type="expression" dxfId="352" priority="360">
      <formula>$E$4("Mapped")</formula>
    </cfRule>
  </conditionalFormatting>
  <conditionalFormatting sqref="B15">
    <cfRule type="expression" dxfId="351" priority="348">
      <formula>AND($J15=0, $J16=0, $J17=0, $J18=0, $J19=0, $J15&lt;&gt;"", $J16&lt;&gt;"", $J17&lt;&gt;"", $J18&lt;&gt;"", $J19&lt;&gt;"", $J20&lt;&gt;"")</formula>
    </cfRule>
    <cfRule type="expression" dxfId="350" priority="349">
      <formula>AND($J15=1, $J16=1, $J17=1, $J18=1, $J19=1, $J20=1)</formula>
    </cfRule>
  </conditionalFormatting>
  <conditionalFormatting sqref="B15:C15">
    <cfRule type="expression" dxfId="349" priority="347">
      <formula>COUNTIF($J15:$J20, 0)&gt;0</formula>
    </cfRule>
  </conditionalFormatting>
  <conditionalFormatting sqref="C15">
    <cfRule type="expression" dxfId="348" priority="350">
      <formula>AND($J15=0, $J16=0, $J17=0, $J18=0, $J19=0, $J20=0, $J15&lt;&gt;"", $J16&lt;&gt;"", $J17&lt;&gt;"", $J18&lt;&gt;"", $J19&lt;&gt;"", $J20&lt;&gt;"")</formula>
    </cfRule>
    <cfRule type="expression" dxfId="347" priority="351">
      <formula>AND($J15=1, $J16=1, $J17=1, $J18=1, $J19=1, $J20=1)</formula>
    </cfRule>
  </conditionalFormatting>
  <conditionalFormatting sqref="D15:D20">
    <cfRule type="expression" dxfId="346" priority="352">
      <formula>AND($J15=0, $J15&lt;&gt;"")</formula>
    </cfRule>
    <cfRule type="expression" dxfId="345" priority="353">
      <formula>$J15=1</formula>
    </cfRule>
    <cfRule type="expression" dxfId="344" priority="354">
      <formula>$E$4("Mapped")</formula>
    </cfRule>
  </conditionalFormatting>
  <conditionalFormatting sqref="B21:C21">
    <cfRule type="expression" dxfId="343" priority="341">
      <formula>COUNTIF($J21:$J24, 0)&gt;0</formula>
    </cfRule>
    <cfRule type="expression" dxfId="342" priority="342">
      <formula>AND($J21=0, $J22=0, $J23=0, $J24=0, $J21&lt;&gt;"", $J22&lt;&gt;"", $J23&lt;&gt;"", $J24&lt;&gt;"")</formula>
    </cfRule>
    <cfRule type="expression" dxfId="341" priority="343">
      <formula>AND($J21=1, $J22=1, $J23=1, $J24=1)</formula>
    </cfRule>
  </conditionalFormatting>
  <conditionalFormatting sqref="D21:D24">
    <cfRule type="expression" dxfId="340" priority="344">
      <formula>AND($J21=0, $J21&lt;&gt;"")</formula>
    </cfRule>
    <cfRule type="expression" dxfId="339" priority="345">
      <formula>$J21=1</formula>
    </cfRule>
    <cfRule type="expression" dxfId="338" priority="346">
      <formula>$E$4("Mapped")</formula>
    </cfRule>
  </conditionalFormatting>
  <conditionalFormatting sqref="B26:C26">
    <cfRule type="expression" dxfId="337" priority="335">
      <formula>COUNTIF($J26:$J29, 0)&gt;0</formula>
    </cfRule>
    <cfRule type="expression" dxfId="336" priority="336">
      <formula>AND($J26=0, $J27=0, $J28=0, $J29=0, $J26&lt;&gt;"", $J27&lt;&gt;"", $J28&lt;&gt;"", $J29&lt;&gt;"")</formula>
    </cfRule>
    <cfRule type="expression" dxfId="335" priority="337">
      <formula>AND($J26=1, $J27=1, $J28=1, $J29=1)</formula>
    </cfRule>
  </conditionalFormatting>
  <conditionalFormatting sqref="D26:D29">
    <cfRule type="expression" dxfId="334" priority="338">
      <formula>AND($J26=0, $J26&lt;&gt;"")</formula>
    </cfRule>
    <cfRule type="expression" dxfId="333" priority="339">
      <formula>$J26=1</formula>
    </cfRule>
    <cfRule type="expression" dxfId="332" priority="340">
      <formula>$E$4("Mapped")</formula>
    </cfRule>
  </conditionalFormatting>
  <conditionalFormatting sqref="B31:C31">
    <cfRule type="expression" dxfId="331" priority="329">
      <formula>COUNTIF($J31:$J34, 0)&gt;0</formula>
    </cfRule>
    <cfRule type="expression" dxfId="330" priority="330">
      <formula>AND($J31=0, $J32=0, $J33=0, $J34=0, $J31&lt;&gt;"", $J32&lt;&gt;"", $J33&lt;&gt;"", $J34&lt;&gt;"")</formula>
    </cfRule>
    <cfRule type="expression" dxfId="329" priority="331">
      <formula>AND($J31=1, $J32=1, $J33=1, $J34=1)</formula>
    </cfRule>
  </conditionalFormatting>
  <conditionalFormatting sqref="D31:D34">
    <cfRule type="expression" dxfId="328" priority="332">
      <formula>AND($J31=0, $J31&lt;&gt;"")</formula>
    </cfRule>
    <cfRule type="expression" dxfId="327" priority="333">
      <formula>$J31=1</formula>
    </cfRule>
    <cfRule type="expression" dxfId="326" priority="334">
      <formula>$E$4("Mapped")</formula>
    </cfRule>
  </conditionalFormatting>
  <conditionalFormatting sqref="B35:C35">
    <cfRule type="expression" dxfId="325" priority="326">
      <formula>COUNTIF($J35:$J39, 0)&gt;0</formula>
    </cfRule>
    <cfRule type="expression" dxfId="324" priority="327">
      <formula>AND($J35=0, $J36=0, $J37=0, $J38=0, $J39=0, $J35&lt;&gt;"", $J36&lt;&gt;"", $J37&lt;&gt;"", $J38&lt;&gt;"", $J39&lt;&gt;"")</formula>
    </cfRule>
    <cfRule type="expression" dxfId="323" priority="328">
      <formula>AND($J35=1, $J36=1, $J37=1, $J38=1, $J39=1)</formula>
    </cfRule>
  </conditionalFormatting>
  <conditionalFormatting sqref="D35:D39">
    <cfRule type="expression" dxfId="322" priority="323">
      <formula>AND($J35=0, $J35&lt;&gt;"")</formula>
    </cfRule>
    <cfRule type="expression" dxfId="321" priority="324">
      <formula>$J35=1</formula>
    </cfRule>
    <cfRule type="expression" dxfId="320" priority="325">
      <formula>$E$4("Mapped")</formula>
    </cfRule>
  </conditionalFormatting>
  <conditionalFormatting sqref="B42:C42">
    <cfRule type="expression" dxfId="319" priority="317">
      <formula>COUNTIF($J42:$J44, 0)&gt;0</formula>
    </cfRule>
  </conditionalFormatting>
  <conditionalFormatting sqref="B42:C42">
    <cfRule type="expression" dxfId="318" priority="318">
      <formula>AND($J42=0, $J43=0, $J44=0, $J42&lt;&gt;"", $J43&lt;&gt;"", $J44&lt;&gt;"")</formula>
    </cfRule>
    <cfRule type="expression" dxfId="317" priority="319">
      <formula>AND($J42=1, $J43=1, $J44=1)</formula>
    </cfRule>
  </conditionalFormatting>
  <conditionalFormatting sqref="D42:D44">
    <cfRule type="expression" dxfId="316" priority="320">
      <formula>AND($J42=0, $J42&lt;&gt;"")</formula>
    </cfRule>
    <cfRule type="expression" dxfId="315" priority="321">
      <formula>$J42=1</formula>
    </cfRule>
    <cfRule type="expression" dxfId="314" priority="322">
      <formula>$E$4("Mapped")</formula>
    </cfRule>
  </conditionalFormatting>
  <conditionalFormatting sqref="B46:C46">
    <cfRule type="expression" dxfId="313" priority="311">
      <formula>COUNTIF($J46:$J48, 0)&gt;0</formula>
    </cfRule>
  </conditionalFormatting>
  <conditionalFormatting sqref="B46:C46">
    <cfRule type="expression" dxfId="312" priority="312">
      <formula>AND($J46=0, $J47=0, $J48=0, $J46&lt;&gt;"", $J47&lt;&gt;"", $J48&lt;&gt;"")</formula>
    </cfRule>
    <cfRule type="expression" dxfId="311" priority="313">
      <formula>AND($J46=1, $J47=1, $J48=1)</formula>
    </cfRule>
  </conditionalFormatting>
  <conditionalFormatting sqref="D46:D48">
    <cfRule type="expression" dxfId="310" priority="314">
      <formula>AND($J46=0, $J46&lt;&gt;"")</formula>
    </cfRule>
    <cfRule type="expression" dxfId="309" priority="315">
      <formula>$J46=1</formula>
    </cfRule>
    <cfRule type="expression" dxfId="308" priority="316">
      <formula>$E$4("Mapped")</formula>
    </cfRule>
  </conditionalFormatting>
  <conditionalFormatting sqref="B49:C49">
    <cfRule type="expression" dxfId="307" priority="308">
      <formula>COUNTIF($J49:$J53, 0)&gt;0</formula>
    </cfRule>
    <cfRule type="expression" dxfId="306" priority="309">
      <formula>AND($J49=0, $J50=0, $J51=0, $J52=0, $J53=0, $J49&lt;&gt;"", $J50&lt;&gt;"", $J51&lt;&gt;"", $J52&lt;&gt;"", $J53&lt;&gt;"")</formula>
    </cfRule>
    <cfRule type="expression" dxfId="305" priority="310">
      <formula>AND($J49=1, $J50=1, $J51=1, $J52=1, $J53=1)</formula>
    </cfRule>
  </conditionalFormatting>
  <conditionalFormatting sqref="D49:D53">
    <cfRule type="expression" dxfId="304" priority="305">
      <formula>AND($J49=0, $J49&lt;&gt;"")</formula>
    </cfRule>
    <cfRule type="expression" dxfId="303" priority="306">
      <formula>$J49=1</formula>
    </cfRule>
    <cfRule type="expression" dxfId="302" priority="307">
      <formula>$E$4("Mapped")</formula>
    </cfRule>
  </conditionalFormatting>
  <conditionalFormatting sqref="B54:C54">
    <cfRule type="expression" dxfId="301" priority="299">
      <formula>COUNTIF($J54:$J56, 0)&gt;0</formula>
    </cfRule>
  </conditionalFormatting>
  <conditionalFormatting sqref="B54:C54">
    <cfRule type="expression" dxfId="300" priority="300">
      <formula>AND($J54=0, $J55=0, $J56=0, $J54&lt;&gt;"", $J55&lt;&gt;"", $J56&lt;&gt;"")</formula>
    </cfRule>
    <cfRule type="expression" dxfId="299" priority="301">
      <formula>AND($J54=1, $J55=1, $J56=1)</formula>
    </cfRule>
  </conditionalFormatting>
  <conditionalFormatting sqref="D54:D56">
    <cfRule type="expression" dxfId="298" priority="302">
      <formula>AND($J54=0, $J54&lt;&gt;"")</formula>
    </cfRule>
    <cfRule type="expression" dxfId="297" priority="303">
      <formula>$J54=1</formula>
    </cfRule>
    <cfRule type="expression" dxfId="296" priority="304">
      <formula>$E$4("Mapped")</formula>
    </cfRule>
  </conditionalFormatting>
  <conditionalFormatting sqref="B58:C58">
    <cfRule type="expression" dxfId="295" priority="296">
      <formula>COUNTIF($J58:$J62, 0)&gt;0</formula>
    </cfRule>
    <cfRule type="expression" dxfId="294" priority="297">
      <formula>AND($J58=0, $J59=0, $J60=0, $J61=0, $J62=0, $J58&lt;&gt;"", $J59&lt;&gt;"", $J60&lt;&gt;"", $J61&lt;&gt;"", $J62&lt;&gt;"")</formula>
    </cfRule>
    <cfRule type="expression" dxfId="293" priority="298">
      <formula>AND($J58=1, $J59=1, $J60=1, $J61=1, $J62=1)</formula>
    </cfRule>
  </conditionalFormatting>
  <conditionalFormatting sqref="D58:D62">
    <cfRule type="expression" dxfId="292" priority="293">
      <formula>AND($J58=0, $J58&lt;&gt;"")</formula>
    </cfRule>
    <cfRule type="expression" dxfId="291" priority="294">
      <formula>$J58=1</formula>
    </cfRule>
    <cfRule type="expression" dxfId="290" priority="295">
      <formula>$E$4("Mapped")</formula>
    </cfRule>
  </conditionalFormatting>
  <conditionalFormatting sqref="B63:C63">
    <cfRule type="expression" dxfId="289" priority="287">
      <formula>COUNTIF($J63:$J65, 0)&gt;0</formula>
    </cfRule>
  </conditionalFormatting>
  <conditionalFormatting sqref="B63:C63">
    <cfRule type="expression" dxfId="288" priority="288">
      <formula>AND($J63=0, $J64=0, $J65=0, $J63&lt;&gt;"", $J64&lt;&gt;"", $J65&lt;&gt;"")</formula>
    </cfRule>
    <cfRule type="expression" dxfId="287" priority="289">
      <formula>AND($J63=1, $J64=1, $J65=1)</formula>
    </cfRule>
  </conditionalFormatting>
  <conditionalFormatting sqref="D63:D65">
    <cfRule type="expression" dxfId="286" priority="290">
      <formula>AND($J63=0, $J63&lt;&gt;"")</formula>
    </cfRule>
    <cfRule type="expression" dxfId="285" priority="291">
      <formula>$J63=1</formula>
    </cfRule>
    <cfRule type="expression" dxfId="284" priority="292">
      <formula>$E$4("Mapped")</formula>
    </cfRule>
  </conditionalFormatting>
  <conditionalFormatting sqref="B66:C66">
    <cfRule type="expression" dxfId="283" priority="281">
      <formula>COUNTIF($J66:$J69, 0)&gt;0</formula>
    </cfRule>
    <cfRule type="expression" dxfId="282" priority="282">
      <formula>AND($J66=0, $J67=0, $J68=0, $J69=0, $J66&lt;&gt;"", $J67&lt;&gt;"", $J68&lt;&gt;"", $J69&lt;&gt;"")</formula>
    </cfRule>
    <cfRule type="expression" dxfId="281" priority="283">
      <formula>AND($J66=1, $J67=1, $J68=1, $J69=1)</formula>
    </cfRule>
  </conditionalFormatting>
  <conditionalFormatting sqref="D66:D69">
    <cfRule type="expression" dxfId="280" priority="284">
      <formula>AND($J66=0, $J66&lt;&gt;"")</formula>
    </cfRule>
    <cfRule type="expression" dxfId="279" priority="285">
      <formula>$J66=1</formula>
    </cfRule>
    <cfRule type="expression" dxfId="278" priority="286">
      <formula>$E$4("Mapped")</formula>
    </cfRule>
  </conditionalFormatting>
  <conditionalFormatting sqref="B70">
    <cfRule type="expression" dxfId="277" priority="272">
      <formula>COUNTIF($J70:$J77, 0)&gt;0</formula>
    </cfRule>
    <cfRule type="expression" dxfId="276" priority="273">
      <formula>AND($J70=0, $J71=0, $J72=0, $J73=0, $J74=0, $J70&lt;&gt;"", $J71&lt;&gt;"", $J72&lt;&gt;"", $J73&lt;&gt;"", $J74&lt;&gt;"", $J75&lt;&gt;"", $J76&lt;&gt;"", $J77&lt;&gt;"")</formula>
    </cfRule>
    <cfRule type="expression" dxfId="275" priority="274">
      <formula>AND($J70=1, $J71=1, $J72=1, $J73=1, $J74=1, $J75=1, $J76=1, $J77=1)</formula>
    </cfRule>
  </conditionalFormatting>
  <conditionalFormatting sqref="C70">
    <cfRule type="expression" dxfId="274" priority="275">
      <formula>COUNTIF($J70:$J80, 0)&gt;0</formula>
    </cfRule>
    <cfRule type="expression" dxfId="273" priority="276">
      <formula>AND($J70=0, $J71=0, $J72=0, $J73=0, $J74=0, $J75=0, $J76=0, $J77=0, $J78=0, $J79=0, $J80=0, $J70&lt;&gt;"", $J71&lt;&gt;"", $J72&lt;&gt;"", $J73&lt;&gt;"", $J74&lt;&gt;"", $J75&lt;&gt;"", $J76&lt;&gt;"", $J77&lt;&gt;"", $J78&lt;&gt;"", $J79&lt;&gt;"", $J80&lt;&gt;"")</formula>
    </cfRule>
    <cfRule type="expression" dxfId="272" priority="277">
      <formula>AND($J70=1, $J71=1, $J72=1, $J73=1, $J74=1, $J75=1, $J76=1, $J77=1, $J78=1, $J79=1, $J80=1)</formula>
    </cfRule>
  </conditionalFormatting>
  <conditionalFormatting sqref="D70:D80">
    <cfRule type="expression" dxfId="271" priority="278">
      <formula>AND($J70=0, $J70&lt;&gt;"")</formula>
    </cfRule>
    <cfRule type="expression" dxfId="270" priority="279">
      <formula>$J70=1</formula>
    </cfRule>
    <cfRule type="expression" dxfId="269" priority="280">
      <formula>$E$4("Mapped")</formula>
    </cfRule>
  </conditionalFormatting>
  <conditionalFormatting sqref="B81:C81">
    <cfRule type="expression" dxfId="268" priority="266">
      <formula>COUNTIF($J81:$J84, 0)&gt;0</formula>
    </cfRule>
    <cfRule type="expression" dxfId="267" priority="267">
      <formula>AND($J81=0, $J82=0, $J83=0, $J84=0, $J81&lt;&gt;"", $J82&lt;&gt;"", $J83&lt;&gt;"", $J84&lt;&gt;"")</formula>
    </cfRule>
    <cfRule type="expression" dxfId="266" priority="268">
      <formula>AND($J81=1, $J82=1, $J83=1, $J84=1)</formula>
    </cfRule>
  </conditionalFormatting>
  <conditionalFormatting sqref="D81:D84">
    <cfRule type="expression" dxfId="265" priority="269">
      <formula>AND($J81=0, $J81&lt;&gt;"")</formula>
    </cfRule>
    <cfRule type="expression" dxfId="264" priority="270">
      <formula>$J81=1</formula>
    </cfRule>
    <cfRule type="expression" dxfId="263" priority="271">
      <formula>$E$4("Mapped")</formula>
    </cfRule>
  </conditionalFormatting>
  <conditionalFormatting sqref="B86">
    <cfRule type="expression" dxfId="262" priority="259">
      <formula>AND($J86=0, $J87=0, $J88=0, $J89=0, $J90=0, $J86&lt;&gt;"", $J87&lt;&gt;"", $J88&lt;&gt;"", $J89&lt;&gt;"", $J90&lt;&gt;"", $J91&lt;&gt;"", $J92&lt;&gt;"", $J93&lt;&gt;"")</formula>
    </cfRule>
    <cfRule type="expression" dxfId="261" priority="260">
      <formula>AND($J86=1, $J87=1, $J88=1, $J89=1, $J90=1, $J91=1, $J92=1, $J93=1)</formula>
    </cfRule>
  </conditionalFormatting>
  <conditionalFormatting sqref="B86:C86">
    <cfRule type="expression" dxfId="260" priority="258">
      <formula>COUNTIF($J86:$J93, 0)&gt;0</formula>
    </cfRule>
  </conditionalFormatting>
  <conditionalFormatting sqref="C86">
    <cfRule type="expression" dxfId="259" priority="261">
      <formula>AND($J86=0, $J87=0, $J88=0, $J89=0, $J90=0, $J91=0, $J92=0, $J93=0, $J86&lt;&gt;"", $J87&lt;&gt;"", $J88&lt;&gt;"", $J89&lt;&gt;"", $J90&lt;&gt;"", $J91&lt;&gt;"", $J92&lt;&gt;"", $J93&lt;&gt;"")</formula>
    </cfRule>
    <cfRule type="expression" dxfId="258" priority="262">
      <formula>AND($J86=1, $J87=1, $J88=1, $J89=1, $J90=1, $J91=1, $J92=1, $J93=1)</formula>
    </cfRule>
  </conditionalFormatting>
  <conditionalFormatting sqref="D86:D93">
    <cfRule type="expression" dxfId="257" priority="263">
      <formula>AND($J86=0, $J86&lt;&gt;"")</formula>
    </cfRule>
    <cfRule type="expression" dxfId="256" priority="264">
      <formula>$J86=1</formula>
    </cfRule>
    <cfRule type="expression" dxfId="255" priority="265">
      <formula>$E$4("Mapped")</formula>
    </cfRule>
  </conditionalFormatting>
  <conditionalFormatting sqref="B95">
    <cfRule type="expression" dxfId="254" priority="249">
      <formula>COUNTIF($J95:$J102, 0)&gt;0</formula>
    </cfRule>
    <cfRule type="expression" dxfId="253" priority="250">
      <formula>AND($J95=0, $J96=0, $J97=0, $J98=0, $J99=0, $J95&lt;&gt;"", $J96&lt;&gt;"", $J97&lt;&gt;"", $J98&lt;&gt;"", $J99&lt;&gt;"", $J100&lt;&gt;"", $J101&lt;&gt;"", $J102&lt;&gt;"")</formula>
    </cfRule>
    <cfRule type="expression" dxfId="252" priority="251">
      <formula>AND($J95=1, $J96=1, $J97=1, $J98=1, $J99=1, $J100=1, $J101=1, $J102=1)</formula>
    </cfRule>
  </conditionalFormatting>
  <conditionalFormatting sqref="C95">
    <cfRule type="expression" dxfId="251" priority="252">
      <formula>COUNTIF($J95:$J104, 0)&gt;0</formula>
    </cfRule>
    <cfRule type="expression" dxfId="250" priority="253">
      <formula>AND($J95=0, $J96=0, $J97=0, $J98=0, $J99=0, $J100=0, $J101=0, $J102=0, $J103=0, $J104=0, $J95&lt;&gt;"", $J96&lt;&gt;"", $J97&lt;&gt;"", $J98&lt;&gt;"", $J99&lt;&gt;"", $J100&lt;&gt;"", $J101&lt;&gt;"", $J102&lt;&gt;"", $J103&lt;&gt;"", $J104&lt;&gt;"")</formula>
    </cfRule>
    <cfRule type="expression" dxfId="249" priority="254">
      <formula>AND($J95=1, $J96=1, $J97=1, $J98=1, $J99=1, $J100=1, $J101=1, $J102=1, $J103=1, $J104=1)</formula>
    </cfRule>
  </conditionalFormatting>
  <conditionalFormatting sqref="D95:D104">
    <cfRule type="expression" dxfId="248" priority="255">
      <formula>AND($J95=0, $J95&lt;&gt;"")</formula>
    </cfRule>
    <cfRule type="expression" dxfId="247" priority="256">
      <formula>$J95=1</formula>
    </cfRule>
    <cfRule type="expression" dxfId="246" priority="257">
      <formula>$E$4("Mapped")</formula>
    </cfRule>
  </conditionalFormatting>
  <conditionalFormatting sqref="B106">
    <cfRule type="expression" dxfId="245" priority="242">
      <formula>AND($J106=0, $J107=0, $J108=0, $J109=0, $J110=0, $J106&lt;&gt;"", $J107&lt;&gt;"", $J108&lt;&gt;"", $J109&lt;&gt;"", $J110&lt;&gt;"", $J111&lt;&gt;"")</formula>
    </cfRule>
    <cfRule type="expression" dxfId="244" priority="243">
      <formula>AND($J106=1, $J107=1, $J108=1, $J109=1, $J110=1, $J111=1)</formula>
    </cfRule>
  </conditionalFormatting>
  <conditionalFormatting sqref="B106:C106">
    <cfRule type="expression" dxfId="243" priority="241">
      <formula>COUNTIF($J106:$J111, 0)&gt;0</formula>
    </cfRule>
  </conditionalFormatting>
  <conditionalFormatting sqref="C106">
    <cfRule type="expression" dxfId="242" priority="244">
      <formula>AND($J106=0, $J107=0, $J108=0, $J109=0, $J110=0, $J111=0, $J106&lt;&gt;"", $J107&lt;&gt;"", $J108&lt;&gt;"", $J109&lt;&gt;"", $J110&lt;&gt;"", $J111&lt;&gt;"")</formula>
    </cfRule>
    <cfRule type="expression" dxfId="241" priority="245">
      <formula>AND($J106=1, $J107=1, $J108=1, $J109=1, $J110=1, $J111=1)</formula>
    </cfRule>
  </conditionalFormatting>
  <conditionalFormatting sqref="D106:D111">
    <cfRule type="expression" dxfId="240" priority="246">
      <formula>AND($J106=0, $J106&lt;&gt;"")</formula>
    </cfRule>
    <cfRule type="expression" dxfId="239" priority="247">
      <formula>$J106=1</formula>
    </cfRule>
    <cfRule type="expression" dxfId="238" priority="248">
      <formula>$E$4("Mapped")</formula>
    </cfRule>
  </conditionalFormatting>
  <conditionalFormatting sqref="B112:C112">
    <cfRule type="expression" dxfId="237" priority="238">
      <formula>COUNTIF($J112:$J116, 0)&gt;0</formula>
    </cfRule>
    <cfRule type="expression" dxfId="236" priority="239">
      <formula>AND($J112=0, $J113=0, $J114=0, $J115=0, $J116=0, $J112&lt;&gt;"", $J113&lt;&gt;"", $J114&lt;&gt;"", $J115&lt;&gt;"", $J116&lt;&gt;"")</formula>
    </cfRule>
    <cfRule type="expression" dxfId="235" priority="240">
      <formula>AND($J112=1, $J113=1, $J114=1, $J115=1, $J116=1)</formula>
    </cfRule>
  </conditionalFormatting>
  <conditionalFormatting sqref="D112:D116">
    <cfRule type="expression" dxfId="234" priority="235">
      <formula>AND($J112=0, $J112&lt;&gt;"")</formula>
    </cfRule>
    <cfRule type="expression" dxfId="233" priority="236">
      <formula>$J112=1</formula>
    </cfRule>
    <cfRule type="expression" dxfId="232" priority="237">
      <formula>$E$4("Mapped")</formula>
    </cfRule>
  </conditionalFormatting>
  <conditionalFormatting sqref="B118">
    <cfRule type="expression" dxfId="231" priority="226">
      <formula>COUNTIF($J118:$J122, 0)&gt;0</formula>
    </cfRule>
    <cfRule type="expression" dxfId="230" priority="227">
      <formula>AND($J118=0, $J119=0, $J120=0, $J121=0, $J122=0, $J118&lt;&gt;"", $J119&lt;&gt;"", $J120&lt;&gt;"", $J121&lt;&gt;"", $J122&lt;&gt;"")</formula>
    </cfRule>
    <cfRule type="expression" dxfId="229" priority="228">
      <formula>AND($J118=1, $J119=1, $J120=1, $J121=1, $J122=1)</formula>
    </cfRule>
  </conditionalFormatting>
  <conditionalFormatting sqref="C118">
    <cfRule type="expression" dxfId="228" priority="229">
      <formula>COUNTIF($J118:$J124, 0)&gt;0</formula>
    </cfRule>
    <cfRule type="expression" dxfId="227" priority="230">
      <formula>AND($J118=0, $J119=0, $J120=0, $J121=0, $J122=0, $J123=0, $J124=0, $J118&lt;&gt;"", $J119&lt;&gt;"", $J120&lt;&gt;"", $J121&lt;&gt;"", $J122&lt;&gt;"", $J123&lt;&gt;"", $J124&lt;&gt;"")</formula>
    </cfRule>
    <cfRule type="expression" dxfId="226" priority="231">
      <formula>AND($J118=1, $J119=1, $J120=1, $J121=1, $J122=1, $J123=1, $J124=1)</formula>
    </cfRule>
  </conditionalFormatting>
  <conditionalFormatting sqref="D118:D124">
    <cfRule type="expression" dxfId="225" priority="232">
      <formula>AND($J118=0, $J118&lt;&gt;"")</formula>
    </cfRule>
    <cfRule type="expression" dxfId="224" priority="233">
      <formula>$J118=1</formula>
    </cfRule>
    <cfRule type="expression" dxfId="223" priority="234">
      <formula>$E$4("Mapped")</formula>
    </cfRule>
  </conditionalFormatting>
  <conditionalFormatting sqref="B125:C125">
    <cfRule type="expression" dxfId="222" priority="223">
      <formula>COUNTIF($J125:$J129, 0)&gt;0</formula>
    </cfRule>
    <cfRule type="expression" dxfId="221" priority="224">
      <formula>AND($J125=0, $J126=0, $J127=0, $J128=0, $J129=0, $J125&lt;&gt;"", $J126&lt;&gt;"", $J127&lt;&gt;"", $J128&lt;&gt;"", $J129&lt;&gt;"")</formula>
    </cfRule>
    <cfRule type="expression" dxfId="220" priority="225">
      <formula>AND($J125=1, $J126=1, $J127=1, $J128=1, $J129=1)</formula>
    </cfRule>
  </conditionalFormatting>
  <conditionalFormatting sqref="D125:D129">
    <cfRule type="expression" dxfId="219" priority="220">
      <formula>AND($J125=0, $J125&lt;&gt;"")</formula>
    </cfRule>
    <cfRule type="expression" dxfId="218" priority="221">
      <formula>$J125=1</formula>
    </cfRule>
    <cfRule type="expression" dxfId="217" priority="222">
      <formula>$E$4("Mapped")</formula>
    </cfRule>
  </conditionalFormatting>
  <conditionalFormatting sqref="B131">
    <cfRule type="expression" dxfId="216" priority="213">
      <formula>AND($J131=0, $J132=0, $J133=0, $J134=0, $J135=0, $J131&lt;&gt;"", $J132&lt;&gt;"", $J133&lt;&gt;"", $J134&lt;&gt;"", $J135&lt;&gt;"", $J136&lt;&gt;"", $J137&lt;&gt;"", $J138&lt;&gt;"")</formula>
    </cfRule>
    <cfRule type="expression" dxfId="215" priority="214">
      <formula>AND($J131=1, $J132=1, $J133=1, $J134=1, $J135=1, $J136=1, $J137=1, $J138=1)</formula>
    </cfRule>
  </conditionalFormatting>
  <conditionalFormatting sqref="B131:C131">
    <cfRule type="expression" dxfId="214" priority="212">
      <formula>COUNTIF($J131:$J138, 0)&gt;0</formula>
    </cfRule>
  </conditionalFormatting>
  <conditionalFormatting sqref="C131">
    <cfRule type="expression" dxfId="213" priority="215">
      <formula>AND($J131=0, $J132=0, $J133=0, $J134=0, $J135=0, $J136=0, $J137=0, $J138=0, $J131&lt;&gt;"", $J132&lt;&gt;"", $J133&lt;&gt;"", $J134&lt;&gt;"", $J135&lt;&gt;"", $J136&lt;&gt;"", $J137&lt;&gt;"", $J138&lt;&gt;"")</formula>
    </cfRule>
    <cfRule type="expression" dxfId="212" priority="216">
      <formula>AND($J131=1, $J132=1, $J133=1, $J134=1, $J135=1, $J136=1, $J137=1, $J138=1)</formula>
    </cfRule>
  </conditionalFormatting>
  <conditionalFormatting sqref="D131:D138">
    <cfRule type="expression" dxfId="211" priority="217">
      <formula>AND($J131=0, $J131&lt;&gt;"")</formula>
    </cfRule>
    <cfRule type="expression" dxfId="210" priority="218">
      <formula>$J131=1</formula>
    </cfRule>
    <cfRule type="expression" dxfId="209" priority="219">
      <formula>$E$4("Mapped")</formula>
    </cfRule>
  </conditionalFormatting>
  <conditionalFormatting sqref="B140:C140">
    <cfRule type="expression" dxfId="208" priority="206">
      <formula>COUNTIF($J140:$J141, 0)&gt;0</formula>
    </cfRule>
    <cfRule type="expression" dxfId="207" priority="207">
      <formula>AND($J140=0, $J141=0, $J140&lt;&gt;"", $J141&lt;&gt;"")</formula>
    </cfRule>
    <cfRule type="expression" dxfId="206" priority="208">
      <formula>AND($J140=1, $J141=1)</formula>
    </cfRule>
  </conditionalFormatting>
  <conditionalFormatting sqref="D140:D141">
    <cfRule type="expression" dxfId="205" priority="209">
      <formula>AND($J140=0, $J140&lt;&gt;"")</formula>
    </cfRule>
    <cfRule type="expression" dxfId="204" priority="210">
      <formula>$J140=1</formula>
    </cfRule>
    <cfRule type="expression" dxfId="203" priority="211">
      <formula>$E$4("Mapped")</formula>
    </cfRule>
  </conditionalFormatting>
  <conditionalFormatting sqref="B142:C142">
    <cfRule type="expression" dxfId="202" priority="200">
      <formula>COUNTIF($J142:$J145, 0)&gt;0</formula>
    </cfRule>
    <cfRule type="expression" dxfId="201" priority="201">
      <formula>AND($J142=0, $J143=0, $J144=0, $J145=0, $J142&lt;&gt;"", $J143&lt;&gt;"", $J144&lt;&gt;"", $J145&lt;&gt;"")</formula>
    </cfRule>
    <cfRule type="expression" dxfId="200" priority="202">
      <formula>AND($J142=1, $J143=1, $J144=1, $J145=1)</formula>
    </cfRule>
  </conditionalFormatting>
  <conditionalFormatting sqref="D142:D149">
    <cfRule type="expression" dxfId="199" priority="203">
      <formula>AND($J142=0, $J142&lt;&gt;"")</formula>
    </cfRule>
    <cfRule type="expression" dxfId="198" priority="204">
      <formula>$J142=1</formula>
    </cfRule>
    <cfRule type="expression" dxfId="197" priority="205">
      <formula>$E$4("Mapped")</formula>
    </cfRule>
  </conditionalFormatting>
  <conditionalFormatting sqref="B146:C146">
    <cfRule type="expression" dxfId="196" priority="197">
      <formula>COUNTIF($J146:$J149, 0)&gt;0</formula>
    </cfRule>
    <cfRule type="expression" dxfId="195" priority="198">
      <formula>AND($J146=0, $J147=0, $J148=0, $J149=0, $J146&lt;&gt;"", $J147&lt;&gt;"", $J148&lt;&gt;"", $J149&lt;&gt;"")</formula>
    </cfRule>
    <cfRule type="expression" dxfId="194" priority="199">
      <formula>AND($J146=1, $J147=1, $J148=1, $J149=1)</formula>
    </cfRule>
  </conditionalFormatting>
  <conditionalFormatting sqref="B151:C151">
    <cfRule type="expression" dxfId="193" priority="191">
      <formula>COUNTIF($J151:$J153, 0)&gt;0</formula>
    </cfRule>
    <cfRule type="expression" dxfId="192" priority="192">
      <formula>AND($J151=0, $J152=0, $J153=0, $J151&lt;&gt;"", $J152&lt;&gt;"", $J153&lt;&gt;"")</formula>
    </cfRule>
    <cfRule type="expression" dxfId="191" priority="193">
      <formula>AND($J151=1, $J152=1, $J153=1)</formula>
    </cfRule>
  </conditionalFormatting>
  <conditionalFormatting sqref="D151:D153">
    <cfRule type="expression" dxfId="190" priority="194">
      <formula>AND($J151=0, $J151&lt;&gt;"")</formula>
    </cfRule>
    <cfRule type="expression" dxfId="189" priority="195">
      <formula>$J151=1</formula>
    </cfRule>
    <cfRule type="expression" dxfId="188" priority="196">
      <formula>$E$4("Mapped")</formula>
    </cfRule>
  </conditionalFormatting>
  <conditionalFormatting sqref="D154:D157">
    <cfRule type="expression" dxfId="187" priority="188">
      <formula>AND($J154=0, $J154&lt;&gt;"")</formula>
    </cfRule>
    <cfRule type="expression" dxfId="186" priority="189">
      <formula>$J154=1</formula>
    </cfRule>
    <cfRule type="expression" dxfId="185" priority="190">
      <formula>$E$4("Mapped")</formula>
    </cfRule>
  </conditionalFormatting>
  <conditionalFormatting sqref="B154:C154">
    <cfRule type="expression" dxfId="184" priority="185">
      <formula>COUNTIF($J154:$J157, 0)&gt;0</formula>
    </cfRule>
    <cfRule type="expression" dxfId="183" priority="186">
      <formula>AND($J154=0, $J155=0, $J156=0, $J157=0, $J154&lt;&gt;"", $J155&lt;&gt;"", $J156&lt;&gt;"", $J157&lt;&gt;"")</formula>
    </cfRule>
    <cfRule type="expression" dxfId="182" priority="187">
      <formula>AND($J154=1, $J155=1, $J156=1, $J157=1)</formula>
    </cfRule>
  </conditionalFormatting>
  <conditionalFormatting sqref="B158:C158">
    <cfRule type="expression" dxfId="181" priority="179">
      <formula>COUNTIF($J158:$J159, 0)&gt;0</formula>
    </cfRule>
    <cfRule type="expression" dxfId="180" priority="180">
      <formula>AND($J158=0, $J159=0, $J158&lt;&gt;"", $J159&lt;&gt;"")</formula>
    </cfRule>
    <cfRule type="expression" dxfId="179" priority="181">
      <formula>AND($J158=1, $J159=1)</formula>
    </cfRule>
  </conditionalFormatting>
  <conditionalFormatting sqref="D158:D161">
    <cfRule type="expression" dxfId="178" priority="182">
      <formula>AND($J158=0, $J158&lt;&gt;"")</formula>
    </cfRule>
    <cfRule type="expression" dxfId="177" priority="183">
      <formula>$J158=1</formula>
    </cfRule>
    <cfRule type="expression" dxfId="176" priority="184">
      <formula>$E$4("Mapped")</formula>
    </cfRule>
  </conditionalFormatting>
  <conditionalFormatting sqref="B160:C160">
    <cfRule type="expression" dxfId="175" priority="176">
      <formula>COUNTIF($J160:$J161, 0)&gt;0</formula>
    </cfRule>
    <cfRule type="expression" dxfId="174" priority="177">
      <formula>AND($J160=0, $J161=0, $J160&lt;&gt;"", $J161&lt;&gt;"")</formula>
    </cfRule>
    <cfRule type="expression" dxfId="173" priority="178">
      <formula>AND($J160=1, $J161=1)</formula>
    </cfRule>
  </conditionalFormatting>
  <conditionalFormatting sqref="D163:D166">
    <cfRule type="expression" dxfId="172" priority="173">
      <formula>AND($J163=0, $J163&lt;&gt;"")</formula>
    </cfRule>
    <cfRule type="expression" dxfId="171" priority="174">
      <formula>$J163=1</formula>
    </cfRule>
    <cfRule type="expression" dxfId="170" priority="175">
      <formula>$E$4("Mapped")</formula>
    </cfRule>
  </conditionalFormatting>
  <conditionalFormatting sqref="B163:C163">
    <cfRule type="expression" dxfId="169" priority="170">
      <formula>COUNTIF($J163:$J166, 0)&gt;0</formula>
    </cfRule>
    <cfRule type="expression" dxfId="168" priority="171">
      <formula>AND($J163=0, $J164=0, $J165=0, $J166=0, $J163&lt;&gt;"", $J164&lt;&gt;"", $J165&lt;&gt;"", $J166&lt;&gt;"")</formula>
    </cfRule>
    <cfRule type="expression" dxfId="167" priority="172">
      <formula>AND($J163=1, $J164=1, $J165=1, $J166=1)</formula>
    </cfRule>
  </conditionalFormatting>
  <conditionalFormatting sqref="B167:C167">
    <cfRule type="expression" dxfId="166" priority="167">
      <formula>COUNTIF($J167:$J171, 0)&gt;0</formula>
    </cfRule>
    <cfRule type="expression" dxfId="165" priority="168">
      <formula>AND($J167=0, $J168=0, $J169=0, $J170=0, $J171=0, $J167&lt;&gt;"", $J168&lt;&gt;"", $J169&lt;&gt;"", $J170&lt;&gt;"", $J171&lt;&gt;"")</formula>
    </cfRule>
    <cfRule type="expression" dxfId="164" priority="169">
      <formula>AND($J167=1, $J168=1, $J169=1, $J170=1, $J171=1)</formula>
    </cfRule>
  </conditionalFormatting>
  <conditionalFormatting sqref="D167:D171">
    <cfRule type="expression" dxfId="163" priority="164">
      <formula>AND($J167=0, $J167&lt;&gt;"")</formula>
    </cfRule>
    <cfRule type="expression" dxfId="162" priority="165">
      <formula>$J167=1</formula>
    </cfRule>
    <cfRule type="expression" dxfId="161" priority="166">
      <formula>$E$4("Mapped")</formula>
    </cfRule>
  </conditionalFormatting>
  <conditionalFormatting sqref="D173:D174">
    <cfRule type="expression" dxfId="160" priority="161">
      <formula>AND($J173=0, $J173&lt;&gt;"")</formula>
    </cfRule>
    <cfRule type="expression" dxfId="159" priority="162">
      <formula>$J173=1</formula>
    </cfRule>
    <cfRule type="expression" dxfId="158" priority="163">
      <formula>$E$4("Mapped")</formula>
    </cfRule>
  </conditionalFormatting>
  <conditionalFormatting sqref="B173:C173">
    <cfRule type="expression" dxfId="157" priority="158">
      <formula>COUNTIF($J173:$J174, 0)&gt;0</formula>
    </cfRule>
    <cfRule type="expression" dxfId="156" priority="159">
      <formula>AND($J173=0, $J174=0, $J173&lt;&gt;"", $J174&lt;&gt;"")</formula>
    </cfRule>
    <cfRule type="expression" dxfId="155" priority="160">
      <formula>AND($J173=1, $J174=1)</formula>
    </cfRule>
  </conditionalFormatting>
  <conditionalFormatting sqref="B175:C175">
    <cfRule type="expression" dxfId="154" priority="155">
      <formula>COUNTIF($J175:$J179, 0)&gt;0</formula>
    </cfRule>
    <cfRule type="expression" dxfId="153" priority="156">
      <formula>AND($J175=0, $J176=0, $J177=0, $J178=0, $J179=0, $J175&lt;&gt;"", $J176&lt;&gt;"", $J177&lt;&gt;"", $J178&lt;&gt;"", $J179&lt;&gt;"")</formula>
    </cfRule>
    <cfRule type="expression" dxfId="152" priority="157">
      <formula>AND($J175=1, $J176=1, $J177=1, $J178=1, $J179=1)</formula>
    </cfRule>
  </conditionalFormatting>
  <conditionalFormatting sqref="D175:D179">
    <cfRule type="expression" dxfId="151" priority="152">
      <formula>AND($J175=0, $J175&lt;&gt;"")</formula>
    </cfRule>
    <cfRule type="expression" dxfId="150" priority="153">
      <formula>$J175=1</formula>
    </cfRule>
    <cfRule type="expression" dxfId="149" priority="154">
      <formula>$E$4("Mapped")</formula>
    </cfRule>
  </conditionalFormatting>
  <conditionalFormatting sqref="B180:C180">
    <cfRule type="expression" dxfId="148" priority="146">
      <formula>COUNTIF($J180:$J182, 0)&gt;0</formula>
    </cfRule>
    <cfRule type="expression" dxfId="147" priority="147">
      <formula>AND($J180=0, $J181=0, $J182=0, $J180&lt;&gt;"", $J181&lt;&gt;"", $J182&lt;&gt;"")</formula>
    </cfRule>
    <cfRule type="expression" dxfId="146" priority="148">
      <formula>AND($J180=1, $J181=1, $J182=1)</formula>
    </cfRule>
  </conditionalFormatting>
  <conditionalFormatting sqref="D180:D182">
    <cfRule type="expression" dxfId="145" priority="149">
      <formula>AND($J180=0, $J180&lt;&gt;"")</formula>
    </cfRule>
    <cfRule type="expression" dxfId="144" priority="150">
      <formula>$J180=1</formula>
    </cfRule>
    <cfRule type="expression" dxfId="143" priority="151">
      <formula>$E$4("Mapped")</formula>
    </cfRule>
  </conditionalFormatting>
  <conditionalFormatting sqref="D184:D187">
    <cfRule type="expression" dxfId="142" priority="143">
      <formula>AND($J184=0, $J184&lt;&gt;"")</formula>
    </cfRule>
    <cfRule type="expression" dxfId="141" priority="144">
      <formula>$J184=1</formula>
    </cfRule>
    <cfRule type="expression" dxfId="140" priority="145">
      <formula>$E$4("Mapped")</formula>
    </cfRule>
  </conditionalFormatting>
  <conditionalFormatting sqref="B184:C184">
    <cfRule type="expression" dxfId="139" priority="140">
      <formula>COUNTIF($J184:$J187, 0)&gt;0</formula>
    </cfRule>
    <cfRule type="expression" dxfId="138" priority="141">
      <formula>AND($J184=0, $J185=0, $J186=0, $J187=0, $J184&lt;&gt;"", $J185&lt;&gt;"", $J186&lt;&gt;"", $J187&lt;&gt;"")</formula>
    </cfRule>
    <cfRule type="expression" dxfId="137" priority="142">
      <formula>AND($J184=1, $J185=1, $J186=1, $J187=1)</formula>
    </cfRule>
  </conditionalFormatting>
  <conditionalFormatting sqref="B188:C188">
    <cfRule type="expression" dxfId="136" priority="137">
      <formula>COUNTIF($J188:$J192, 0)&gt;0</formula>
    </cfRule>
    <cfRule type="expression" dxfId="135" priority="138">
      <formula>AND($J188=0, $J189=0, $J190=0, $J191=0, $J192=0, $J188&lt;&gt;"", $J189&lt;&gt;"", $J190&lt;&gt;"", $J191&lt;&gt;"", $J192&lt;&gt;"")</formula>
    </cfRule>
    <cfRule type="expression" dxfId="134" priority="139">
      <formula>AND($J188=1, $J189=1, $J190=1, $J191=1, $J192=1)</formula>
    </cfRule>
  </conditionalFormatting>
  <conditionalFormatting sqref="D188:D192">
    <cfRule type="expression" dxfId="133" priority="134">
      <formula>AND($J188=0, $J188&lt;&gt;"")</formula>
    </cfRule>
    <cfRule type="expression" dxfId="132" priority="135">
      <formula>$J188=1</formula>
    </cfRule>
    <cfRule type="expression" dxfId="131" priority="136">
      <formula>$E$4("Mapped")</formula>
    </cfRule>
  </conditionalFormatting>
  <conditionalFormatting sqref="B195:C195">
    <cfRule type="expression" dxfId="130" priority="128">
      <formula>COUNTIF($J195:$J196, 0)&gt;0</formula>
    </cfRule>
    <cfRule type="expression" dxfId="129" priority="129">
      <formula>AND($J195=0, $J196=0, $J195&lt;&gt;"", $J196&lt;&gt;"")</formula>
    </cfRule>
    <cfRule type="expression" dxfId="128" priority="130">
      <formula>AND($J195=1, $J196=1)</formula>
    </cfRule>
  </conditionalFormatting>
  <conditionalFormatting sqref="D195:D196">
    <cfRule type="expression" dxfId="127" priority="131">
      <formula>AND($J195=0, $J195&lt;&gt;"")</formula>
    </cfRule>
    <cfRule type="expression" dxfId="126" priority="132">
      <formula>$J195=1</formula>
    </cfRule>
    <cfRule type="expression" dxfId="125" priority="133">
      <formula>$E$4("Mapped")</formula>
    </cfRule>
  </conditionalFormatting>
  <conditionalFormatting sqref="B198:C198">
    <cfRule type="expression" dxfId="124" priority="122">
      <formula>COUNTIF($J198:$J199, 0)&gt;0</formula>
    </cfRule>
    <cfRule type="expression" dxfId="123" priority="123">
      <formula>AND($J198=0, $J199=0, $J198&lt;&gt;"", $J199&lt;&gt;"")</formula>
    </cfRule>
    <cfRule type="expression" dxfId="122" priority="124">
      <formula>AND($J198=1, $J199=1)</formula>
    </cfRule>
  </conditionalFormatting>
  <conditionalFormatting sqref="D198:D201">
    <cfRule type="expression" dxfId="121" priority="125">
      <formula>AND($J198=0, $J198&lt;&gt;"")</formula>
    </cfRule>
    <cfRule type="expression" dxfId="120" priority="126">
      <formula>$J198=1</formula>
    </cfRule>
    <cfRule type="expression" dxfId="119" priority="127">
      <formula>$E$4("Mapped")</formula>
    </cfRule>
  </conditionalFormatting>
  <conditionalFormatting sqref="B200:C200">
    <cfRule type="expression" dxfId="118" priority="119">
      <formula>COUNTIF($J200:$J201, 0)&gt;0</formula>
    </cfRule>
    <cfRule type="expression" dxfId="117" priority="120">
      <formula>AND($J200=0, $J201=0, $J200&lt;&gt;"", $J201&lt;&gt;"")</formula>
    </cfRule>
    <cfRule type="expression" dxfId="116" priority="121">
      <formula>AND($J200=1, $J201=1)</formula>
    </cfRule>
  </conditionalFormatting>
  <conditionalFormatting sqref="B202:C202">
    <cfRule type="expression" dxfId="115" priority="116">
      <formula>COUNTIF($J202:$J206, 0)&gt;0</formula>
    </cfRule>
    <cfRule type="expression" dxfId="114" priority="117">
      <formula>AND($J202=0, $J203=0, $J204=0, $J205=0, $J206=0, $J202&lt;&gt;"", $J203&lt;&gt;"", $J204&lt;&gt;"", $J205&lt;&gt;"", $J206&lt;&gt;"")</formula>
    </cfRule>
    <cfRule type="expression" dxfId="113" priority="118">
      <formula>AND($J202=1, $J203=1, $J204=1, $J205=1, $J206=1)</formula>
    </cfRule>
  </conditionalFormatting>
  <conditionalFormatting sqref="D202:D206">
    <cfRule type="expression" dxfId="112" priority="113">
      <formula>AND($J202=0, $J202&lt;&gt;"")</formula>
    </cfRule>
    <cfRule type="expression" dxfId="111" priority="114">
      <formula>$J202=1</formula>
    </cfRule>
    <cfRule type="expression" dxfId="110" priority="115">
      <formula>$E$4("Mapped")</formula>
    </cfRule>
  </conditionalFormatting>
  <conditionalFormatting sqref="B208">
    <cfRule type="expression" dxfId="109" priority="104">
      <formula>COUNTIF($J208:$J212, 0)&gt;0</formula>
    </cfRule>
    <cfRule type="expression" dxfId="108" priority="105">
      <formula>AND($J208=0, $J209=0, $J210=0, $J211=0, $J212=0, $J208&lt;&gt;"", $J209&lt;&gt;"", $J210&lt;&gt;"", $J211&lt;&gt;"", $J212&lt;&gt;"")</formula>
    </cfRule>
    <cfRule type="expression" dxfId="107" priority="106">
      <formula>AND($J208=1, $J209=1, $J210=1, $J211=1, $J212=1)</formula>
    </cfRule>
  </conditionalFormatting>
  <conditionalFormatting sqref="C208">
    <cfRule type="expression" dxfId="106" priority="107">
      <formula>COUNTIF($J208:$J214, 0)&gt;0</formula>
    </cfRule>
    <cfRule type="expression" dxfId="105" priority="108">
      <formula>AND($J208=0, $J209=0, $J210=0, $J211=0, $J212=0, $J213=0, $J214=0, $J208&lt;&gt;"", $J209&lt;&gt;"", $J210&lt;&gt;"", $J211&lt;&gt;"", $J212&lt;&gt;"", $J213&lt;&gt;"", $J214&lt;&gt;"")</formula>
    </cfRule>
    <cfRule type="expression" dxfId="104" priority="109">
      <formula>AND($J208=1, $J209=1, $J210=1, $J211=1, $J212=1, $J213=1, $J214=1)</formula>
    </cfRule>
  </conditionalFormatting>
  <conditionalFormatting sqref="D208:D214">
    <cfRule type="expression" dxfId="103" priority="110">
      <formula>AND($J208=0, $J208&lt;&gt;"")</formula>
    </cfRule>
    <cfRule type="expression" dxfId="102" priority="111">
      <formula>$J208=1</formula>
    </cfRule>
    <cfRule type="expression" dxfId="101" priority="112">
      <formula>$E$4("Mapped")</formula>
    </cfRule>
  </conditionalFormatting>
  <conditionalFormatting sqref="B215:C215">
    <cfRule type="expression" dxfId="100" priority="98">
      <formula>COUNTIF($J215:$J217, 0)&gt;0</formula>
    </cfRule>
    <cfRule type="expression" dxfId="99" priority="99">
      <formula>AND($J215=0, $J216=0, $J217=0, $J215&lt;&gt;"", $J216&lt;&gt;"", $J217&lt;&gt;"")</formula>
    </cfRule>
    <cfRule type="expression" dxfId="98" priority="100">
      <formula>AND($J215=1, $J216=1, $J217=1)</formula>
    </cfRule>
  </conditionalFormatting>
  <conditionalFormatting sqref="D215:D217">
    <cfRule type="expression" dxfId="97" priority="101">
      <formula>AND($J215=0, $J215&lt;&gt;"")</formula>
    </cfRule>
    <cfRule type="expression" dxfId="96" priority="102">
      <formula>$J215=1</formula>
    </cfRule>
    <cfRule type="expression" dxfId="95" priority="103">
      <formula>$E$4("Mapped")</formula>
    </cfRule>
  </conditionalFormatting>
  <conditionalFormatting sqref="B218:C218">
    <cfRule type="expression" dxfId="94" priority="92">
      <formula>COUNTIF($J218:$J219, 0)&gt;0</formula>
    </cfRule>
    <cfRule type="expression" dxfId="93" priority="93">
      <formula>AND($J218=0, $J219=0, $J218&lt;&gt;"", $J219&lt;&gt;"")</formula>
    </cfRule>
    <cfRule type="expression" dxfId="92" priority="94">
      <formula>AND($J218=1, $J219=1)</formula>
    </cfRule>
  </conditionalFormatting>
  <conditionalFormatting sqref="D218:D219">
    <cfRule type="expression" dxfId="91" priority="95">
      <formula>AND($J218=0, $J218&lt;&gt;"")</formula>
    </cfRule>
    <cfRule type="expression" dxfId="90" priority="96">
      <formula>$J218=1</formula>
    </cfRule>
    <cfRule type="expression" dxfId="89" priority="97">
      <formula>$E$4("Mapped")</formula>
    </cfRule>
  </conditionalFormatting>
  <conditionalFormatting sqref="B220:C220">
    <cfRule type="expression" dxfId="88" priority="86">
      <formula>COUNTIF($J220:$J223, 0)&gt;0</formula>
    </cfRule>
    <cfRule type="expression" dxfId="87" priority="87">
      <formula>AND($J220=0, $J221=0, $J222=0, $J223=0, $J220&lt;&gt;"", $J221&lt;&gt;"", $J222&lt;&gt;"", $J223&lt;&gt;"")</formula>
    </cfRule>
    <cfRule type="expression" dxfId="86" priority="88">
      <formula>AND($J220=1, $J221=1, $J222=1, $J223=1)</formula>
    </cfRule>
  </conditionalFormatting>
  <conditionalFormatting sqref="D220:D223">
    <cfRule type="expression" dxfId="85" priority="89">
      <formula>AND($J220=0, $J220&lt;&gt;"")</formula>
    </cfRule>
    <cfRule type="expression" dxfId="84" priority="90">
      <formula>$J220=1</formula>
    </cfRule>
    <cfRule type="expression" dxfId="83" priority="91">
      <formula>$E$4("Mapped")</formula>
    </cfRule>
  </conditionalFormatting>
  <conditionalFormatting sqref="B225:C225">
    <cfRule type="expression" dxfId="82" priority="80">
      <formula>COUNTIF($J225:$J227, 0)&gt;0</formula>
    </cfRule>
    <cfRule type="expression" dxfId="81" priority="81">
      <formula>AND($J225=0, $J226=0, $J227=0, $J225&lt;&gt;"", $J226&lt;&gt;"", $J227&lt;&gt;"")</formula>
    </cfRule>
    <cfRule type="expression" dxfId="80" priority="82">
      <formula>AND($J225=1, $J226=1, $J227=1)</formula>
    </cfRule>
  </conditionalFormatting>
  <conditionalFormatting sqref="D225:D227">
    <cfRule type="expression" dxfId="79" priority="83">
      <formula>AND($J225=0, $J225&lt;&gt;"")</formula>
    </cfRule>
    <cfRule type="expression" dxfId="78" priority="84">
      <formula>$J225=1</formula>
    </cfRule>
    <cfRule type="expression" dxfId="77" priority="85">
      <formula>$E$4("Mapped")</formula>
    </cfRule>
  </conditionalFormatting>
  <conditionalFormatting sqref="B228:C228">
    <cfRule type="expression" dxfId="76" priority="74">
      <formula>COUNTIF($J228:$J231, 0)&gt;0</formula>
    </cfRule>
    <cfRule type="expression" dxfId="75" priority="75">
      <formula>AND($J228=0, $J229=0, $J230=0, $J231=0, $J228&lt;&gt;"", $J229&lt;&gt;"", $J230&lt;&gt;"", $J231&lt;&gt;"")</formula>
    </cfRule>
    <cfRule type="expression" dxfId="74" priority="76">
      <formula>AND($J228=1, $J229=1, $J230=1, $J231=1)</formula>
    </cfRule>
  </conditionalFormatting>
  <conditionalFormatting sqref="D228:D231">
    <cfRule type="expression" dxfId="73" priority="77">
      <formula>AND($J228=0, $J228&lt;&gt;"")</formula>
    </cfRule>
    <cfRule type="expression" dxfId="72" priority="78">
      <formula>$J228=1</formula>
    </cfRule>
    <cfRule type="expression" dxfId="71" priority="79">
      <formula>$E$4("Mapped")</formula>
    </cfRule>
  </conditionalFormatting>
  <conditionalFormatting sqref="B232:C232">
    <cfRule type="expression" dxfId="70" priority="68">
      <formula>COUNTIF($J232:$J234, 0)&gt;0</formula>
    </cfRule>
    <cfRule type="expression" dxfId="69" priority="69">
      <formula>AND($J232=0, $J233=0, $J234=0, $J232&lt;&gt;"", $J233&lt;&gt;"", $J234&lt;&gt;"")</formula>
    </cfRule>
    <cfRule type="expression" dxfId="68" priority="70">
      <formula>AND($J232=1, $J233=1, $J234=1)</formula>
    </cfRule>
  </conditionalFormatting>
  <conditionalFormatting sqref="D232:D234">
    <cfRule type="expression" dxfId="67" priority="71">
      <formula>AND($J232=0, $J232&lt;&gt;"")</formula>
    </cfRule>
    <cfRule type="expression" dxfId="66" priority="72">
      <formula>$J232=1</formula>
    </cfRule>
    <cfRule type="expression" dxfId="65" priority="73">
      <formula>$E$4("Mapped")</formula>
    </cfRule>
  </conditionalFormatting>
  <conditionalFormatting sqref="B236:C236">
    <cfRule type="expression" dxfId="64" priority="62">
      <formula>COUNTIF($J236:$J240, 0)&gt;0</formula>
    </cfRule>
    <cfRule type="expression" dxfId="63" priority="63">
      <formula>AND($J236=0, $J237=0, $J238=0, $J239=0, $J240=0, $J236&lt;&gt;"", $J237&lt;&gt;"", $J238&lt;&gt;"", $J239&lt;&gt;"", $J240&lt;&gt;"")</formula>
    </cfRule>
    <cfRule type="expression" dxfId="62" priority="64">
      <formula>AND($J236=1, $J237=1, $J238=1, $J239=1, $J240=1)</formula>
    </cfRule>
  </conditionalFormatting>
  <conditionalFormatting sqref="D236:D240">
    <cfRule type="expression" dxfId="61" priority="65">
      <formula>AND($J236=0, $J236&lt;&gt;"")</formula>
    </cfRule>
    <cfRule type="expression" dxfId="60" priority="66">
      <formula>$J236=1</formula>
    </cfRule>
    <cfRule type="expression" dxfId="59" priority="67">
      <formula>$E$4("Mapped")</formula>
    </cfRule>
  </conditionalFormatting>
  <conditionalFormatting sqref="B242">
    <cfRule type="expression" dxfId="58" priority="55">
      <formula>AND($J242=0, $J243=0, $J244=0, $J245=0, $J246=0, $J242&lt;&gt;"", $J243&lt;&gt;"", $J244&lt;&gt;"", $J245&lt;&gt;"", $J246&lt;&gt;"", $J247&lt;&gt;"")</formula>
    </cfRule>
    <cfRule type="expression" dxfId="57" priority="56">
      <formula>AND($J242=1, $J243=1, $J244=1, $J245=1, $J246=1, $J247=1)</formula>
    </cfRule>
  </conditionalFormatting>
  <conditionalFormatting sqref="B242:C242">
    <cfRule type="expression" dxfId="56" priority="54">
      <formula>COUNTIF($J242:$J247, 0)&gt;0</formula>
    </cfRule>
  </conditionalFormatting>
  <conditionalFormatting sqref="C242">
    <cfRule type="expression" dxfId="55" priority="57">
      <formula>AND($J242=0, $J243=0, $J244=0, $J245=0, $J246=0, $J247=0, $J242&lt;&gt;"", $J243&lt;&gt;"", $J244&lt;&gt;"", $J245&lt;&gt;"", $J246&lt;&gt;"", $J247&lt;&gt;"")</formula>
    </cfRule>
    <cfRule type="expression" dxfId="54" priority="58">
      <formula>AND($J242=1, $J243=1, $J244=1, $J245=1, $J246=1, $J247=1)</formula>
    </cfRule>
  </conditionalFormatting>
  <conditionalFormatting sqref="D242:D247">
    <cfRule type="expression" dxfId="53" priority="59">
      <formula>AND($J242=0, $J242&lt;&gt;"")</formula>
    </cfRule>
    <cfRule type="expression" dxfId="52" priority="60">
      <formula>$J242=1</formula>
    </cfRule>
    <cfRule type="expression" dxfId="51" priority="61">
      <formula>$E$4("Mapped")</formula>
    </cfRule>
  </conditionalFormatting>
  <conditionalFormatting sqref="B248:C248">
    <cfRule type="expression" dxfId="50" priority="48">
      <formula>COUNTIF($J248:$J250, 0)&gt;0</formula>
    </cfRule>
    <cfRule type="expression" dxfId="49" priority="49">
      <formula>AND($J248=0, $J249=0, $J250=0, $J248&lt;&gt;"", $J249&lt;&gt;"", $J250&lt;&gt;"")</formula>
    </cfRule>
    <cfRule type="expression" dxfId="48" priority="50">
      <formula>AND($J248=1, $J249=1, $J250=1)</formula>
    </cfRule>
  </conditionalFormatting>
  <conditionalFormatting sqref="D248:D250">
    <cfRule type="expression" dxfId="47" priority="51">
      <formula>AND($J248=0, $J248&lt;&gt;"")</formula>
    </cfRule>
    <cfRule type="expression" dxfId="46" priority="52">
      <formula>$J248=1</formula>
    </cfRule>
    <cfRule type="expression" dxfId="45" priority="53">
      <formula>$E$4("Mapped")</formula>
    </cfRule>
  </conditionalFormatting>
  <conditionalFormatting sqref="B251:C251">
    <cfRule type="expression" dxfId="44" priority="42">
      <formula>COUNTIF($J251:$J252, 0)&gt;0</formula>
    </cfRule>
    <cfRule type="expression" dxfId="43" priority="43">
      <formula>AND($J251=0, $J252=0, $J251&lt;&gt;"", $J252&lt;&gt;"")</formula>
    </cfRule>
    <cfRule type="expression" dxfId="42" priority="44">
      <formula>AND($J251=1, $J252=1)</formula>
    </cfRule>
  </conditionalFormatting>
  <conditionalFormatting sqref="D251:D252">
    <cfRule type="expression" dxfId="41" priority="45">
      <formula>AND($J251=0, $J251&lt;&gt;"")</formula>
    </cfRule>
    <cfRule type="expression" dxfId="40" priority="46">
      <formula>$J251=1</formula>
    </cfRule>
    <cfRule type="expression" dxfId="39" priority="47">
      <formula>$E$4("Mapped")</formula>
    </cfRule>
  </conditionalFormatting>
  <conditionalFormatting sqref="B292">
    <cfRule type="expression" dxfId="38" priority="33">
      <formula>COUNTIF($J292:$J296, 0)&gt;0</formula>
    </cfRule>
    <cfRule type="expression" dxfId="37" priority="34">
      <formula>AND($J292=0, $J293=0, $J294=0, $J295=0, $J296=0, $J292&lt;&gt;"", $J293&lt;&gt;"", $J294&lt;&gt;"", $J295&lt;&gt;"", $J296&lt;&gt;"")</formula>
    </cfRule>
    <cfRule type="expression" dxfId="36" priority="35">
      <formula>AND($J292=1, $J293=1, $J294=1, $J295=1, $J296=1)</formula>
    </cfRule>
  </conditionalFormatting>
  <conditionalFormatting sqref="C292">
    <cfRule type="expression" dxfId="35" priority="36">
      <formula>COUNTIF($J292:$J298, 0)&gt;0</formula>
    </cfRule>
    <cfRule type="expression" dxfId="34" priority="37">
      <formula>AND($J292=0, $J293=0, $J294=0, $J295=0, $J296=0, $J297=0, $J298=0, $J292&lt;&gt;"", $J293&lt;&gt;"", $J294&lt;&gt;"", $J295&lt;&gt;"", $J296&lt;&gt;"", $J297&lt;&gt;"", $J298&lt;&gt;"")</formula>
    </cfRule>
    <cfRule type="expression" dxfId="33" priority="38">
      <formula>AND($J292=1, $J293=1, $J294=1, $J295=1, $J296=1, $J297=1, $J298=1)</formula>
    </cfRule>
  </conditionalFormatting>
  <conditionalFormatting sqref="D292:D298">
    <cfRule type="expression" dxfId="32" priority="39">
      <formula>AND($J292=0, $J292&lt;&gt;"")</formula>
    </cfRule>
    <cfRule type="expression" dxfId="31" priority="40">
      <formula>$J292=1</formula>
    </cfRule>
    <cfRule type="expression" dxfId="30" priority="41">
      <formula>$E$4("Mapped")</formula>
    </cfRule>
  </conditionalFormatting>
  <conditionalFormatting sqref="B299:C299">
    <cfRule type="expression" dxfId="29" priority="27">
      <formula>COUNTIF($J299:$J302, 0)&gt;0</formula>
    </cfRule>
    <cfRule type="expression" dxfId="28" priority="28">
      <formula>AND($J299=0, $J300=0, $J301=0, $J302=0, $J299&lt;&gt;"", $J300&lt;&gt;"", $J301&lt;&gt;"", $J302&lt;&gt;"")</formula>
    </cfRule>
    <cfRule type="expression" dxfId="27" priority="29">
      <formula>AND($J299=1, $J300=1, $J301=1, $J302=1)</formula>
    </cfRule>
  </conditionalFormatting>
  <conditionalFormatting sqref="D299:D302">
    <cfRule type="expression" dxfId="26" priority="30">
      <formula>AND($J299=0, $J299&lt;&gt;"")</formula>
    </cfRule>
    <cfRule type="expression" dxfId="25" priority="31">
      <formula>$J299=1</formula>
    </cfRule>
    <cfRule type="expression" dxfId="24" priority="32">
      <formula>$E$4("Mapped")</formula>
    </cfRule>
  </conditionalFormatting>
  <conditionalFormatting sqref="B303:C303">
    <cfRule type="expression" dxfId="23" priority="21">
      <formula>COUNTIF($J303:$J304, 0)&gt;0</formula>
    </cfRule>
    <cfRule type="expression" dxfId="22" priority="22">
      <formula>AND($J303=0, $J304=0, $J303&lt;&gt;"", $J304&lt;&gt;"")</formula>
    </cfRule>
    <cfRule type="expression" dxfId="21" priority="23">
      <formula>AND($J303=1, $J304=1)</formula>
    </cfRule>
  </conditionalFormatting>
  <conditionalFormatting sqref="D303:D304">
    <cfRule type="expression" dxfId="20" priority="24">
      <formula>AND($J303=0, $J303&lt;&gt;"")</formula>
    </cfRule>
    <cfRule type="expression" dxfId="19" priority="25">
      <formula>$J303=1</formula>
    </cfRule>
    <cfRule type="expression" dxfId="18" priority="26">
      <formula>$E$4("Mapped")</formula>
    </cfRule>
  </conditionalFormatting>
  <conditionalFormatting sqref="D255:D272">
    <cfRule type="expression" dxfId="17" priority="18">
      <formula>AND($J255=0, $J255&lt;&gt;"")</formula>
    </cfRule>
    <cfRule type="expression" dxfId="16" priority="19">
      <formula>$J255=1</formula>
    </cfRule>
    <cfRule type="expression" dxfId="15" priority="20">
      <formula>$E$4("Mapped")</formula>
    </cfRule>
  </conditionalFormatting>
  <conditionalFormatting sqref="B255:C255">
    <cfRule type="expression" dxfId="14" priority="13">
      <formula>COUNTIF($J255:$J272, 0)&gt;0</formula>
    </cfRule>
  </conditionalFormatting>
  <conditionalFormatting sqref="B255:C255">
    <cfRule type="expression" dxfId="13" priority="16">
      <formula>AND($J255=0, $J256=0, $J257=0, $J258=0, $J259=0, $J260=0, $J261=0, $J262=0, $J263=0, $J264=0, $J265=0, $J266=0, $J267=0, $J268=0, $J269=0, $J270=0, $J271=0, $J272=0, $J255&lt;&gt;"", $J256&lt;&gt;"", $J257&lt;&gt;"", $J258&lt;&gt;"", $J259&lt;&gt;"", $J260&lt;&gt;"", $J261&lt;&gt;"", $J262&lt;&gt;"", $J263&lt;&gt;"", $J264&lt;&gt;"", $J265&lt;&gt;"", $J266&lt;&gt;"", $J267&lt;&gt;"", $J268&lt;&gt;"", $J269&lt;&gt;"", $J270&lt;&gt;"", $J271&lt;&gt;"", $J272&lt;&gt;"")</formula>
    </cfRule>
    <cfRule type="expression" dxfId="12" priority="17">
      <formula>AND($J255=1, $J256=1, $J257=1, $J258=1, $J259=1, $J260=1, $J261=1, $J262=1, $J263=1, $J264=1, $J265=1, $J266=1, $J267=1, $J268=1, $J269=1, $J270=1, $J271=1, $J272=1)</formula>
    </cfRule>
  </conditionalFormatting>
  <conditionalFormatting sqref="D275:D289">
    <cfRule type="expression" dxfId="11" priority="10">
      <formula>AND($J275=0, $J275&lt;&gt;"")</formula>
    </cfRule>
    <cfRule type="expression" dxfId="10" priority="11">
      <formula>$J275=1</formula>
    </cfRule>
    <cfRule type="expression" dxfId="9" priority="12">
      <formula>$E$4("Mapped")</formula>
    </cfRule>
  </conditionalFormatting>
  <conditionalFormatting sqref="B275:C275">
    <cfRule type="expression" dxfId="8" priority="7">
      <formula>COUNTIF($J275:$J289, 0)&gt;0</formula>
    </cfRule>
  </conditionalFormatting>
  <conditionalFormatting sqref="B275:C275">
    <cfRule type="expression" dxfId="7" priority="8">
      <formula>AND($J275=0, $J276=0, $J277=0, $J278=0, $J279=0, $J280=0, $J281=0, $J282=0, $J283=0, $J284=0, $J285=0, $J286=0, $J287=0, $J288=0, $J289=0, $J275&lt;&gt;"", $J276&lt;&gt;"", $J277&lt;&gt;"", $J278&lt;&gt;"", $J279&lt;&gt;"", $J280&lt;&gt;"", $J281&lt;&gt;"", $J282&lt;&gt;"", $J283&lt;&gt;"", $J284&lt;&gt;"", $J285&lt;&gt;"", $J286&lt;&gt;"", $J287&lt;&gt;"", $J288&lt;&gt;"", $J289&lt;&gt;"")</formula>
    </cfRule>
    <cfRule type="expression" dxfId="6" priority="9">
      <formula>AND($J275=1, $J276=1, $J277=1, $J278=1, $J279=1, $J280=1, $J281=1, $J282=1, $J283=1, $J284=1, $J285=1, $J286=1, $J287=1, $J288=1, $J289=1)</formula>
    </cfRule>
  </conditionalFormatting>
  <conditionalFormatting sqref="D305:D313">
    <cfRule type="expression" dxfId="5" priority="4">
      <formula>AND($J305=0, $J305&lt;&gt;"")</formula>
    </cfRule>
    <cfRule type="expression" dxfId="4" priority="5">
      <formula>$J305=1</formula>
    </cfRule>
    <cfRule type="expression" dxfId="3" priority="6">
      <formula>$E$4("Mapped")</formula>
    </cfRule>
  </conditionalFormatting>
  <conditionalFormatting sqref="B305:C305">
    <cfRule type="expression" dxfId="2" priority="1">
      <formula>COUNTIF($J305:$J313, 0)&gt;0</formula>
    </cfRule>
  </conditionalFormatting>
  <conditionalFormatting sqref="B305:C305">
    <cfRule type="expression" dxfId="1" priority="2">
      <formula>AND($J305=0, $J306=0, $J307=0, $J308=0, $J309=0, $J310=0, $J311=0, $J312=0, $J313=0, $J305&lt;&gt;"", $J306&lt;&gt;"", $J307&lt;&gt;"", $J308&lt;&gt;"", $J309&lt;&gt;"", $J310&lt;&gt;"", $J311&lt;&gt;"", $J312&lt;&gt;"", $J313&lt;&gt;"")</formula>
    </cfRule>
    <cfRule type="expression" dxfId="0" priority="3">
      <formula>AND($J305=1, $J306=1, $J307=1, $J308=1, $J309=1, $J310=1, $J311=1, $J312=1, $J313=1)</formula>
    </cfRule>
  </conditionalFormatting>
  <dataValidations count="2">
    <dataValidation type="list" allowBlank="1" showInputMessage="1" showErrorMessage="1" sqref="J31:J39 J26:J29 J5:J9 J3 J11:J24 J42:J44 J46:J313" xr:uid="{7BCDC5A2-F5DD-42E4-9241-B934A5D86714}">
      <formula1>"0, 1"</formula1>
    </dataValidation>
    <dataValidation type="list" allowBlank="1" showInputMessage="1" showErrorMessage="1" sqref="M3" xr:uid="{CDBEB3E5-E9CA-41F0-B421-A78026B934D1}">
      <formula1>$T$4:$T$13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F86:G93 F131:G138 F195:G196 F198:G206 F42:G44 F173:G182 F46:G56 F58:G84 F95:G104 F106:G116 F118:G129 F140:G149 F151:G161 F163:G171 F184:G192 F208:G223 F225:G234 F236:G240 F242:G252 F255:G272 F275:G289 F292:G313 F31:G39 F26:G29 F5:G9 F11:G24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M86:N93 M131:N138 M195:N196 M198:N206 M42:N44 M173:N182 M46:N56 M58:N84 M95:N104 M106:N116 M118:N129 M140:N149 M151:N161 M163:N171 M184:N192 M208:N223 M225:N234 M236:N240 M242:N252 M255:N272 M275:N289 M292:N1048576 M31:N39 M26:N29 M5:N9 M11:N24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45"/>
  <sheetViews>
    <sheetView showGridLines="0" topLeftCell="A8" workbookViewId="0">
      <selection activeCell="L13" sqref="L13"/>
    </sheetView>
  </sheetViews>
  <sheetFormatPr defaultColWidth="8.77734375" defaultRowHeight="14.4" x14ac:dyDescent="0.3"/>
  <cols>
    <col min="2" max="2" width="12" customWidth="1"/>
    <col min="3" max="3" width="39.6640625" customWidth="1"/>
    <col min="4" max="4" width="12.6640625" hidden="1" customWidth="1"/>
    <col min="5" max="5" width="17.21875" hidden="1" customWidth="1"/>
    <col min="6" max="6" width="25.6640625" hidden="1" customWidth="1"/>
    <col min="7" max="7" width="20.33203125" bestFit="1" customWidth="1"/>
    <col min="8" max="8" width="23.33203125" hidden="1" customWidth="1"/>
    <col min="9" max="9" width="24.77734375" bestFit="1" customWidth="1"/>
  </cols>
  <sheetData>
    <row r="1" spans="2:9" ht="68.55" customHeight="1" x14ac:dyDescent="0.35">
      <c r="B1" s="31" t="s">
        <v>490</v>
      </c>
      <c r="C1" s="31"/>
      <c r="D1" s="31"/>
      <c r="E1" s="31"/>
      <c r="F1" s="31"/>
      <c r="G1" s="31"/>
      <c r="H1" s="31"/>
      <c r="I1" s="31"/>
    </row>
    <row r="2" spans="2:9" x14ac:dyDescent="0.3">
      <c r="B2" s="32" t="s">
        <v>107</v>
      </c>
      <c r="C2" s="33"/>
      <c r="D2" s="10" t="s">
        <v>105</v>
      </c>
      <c r="E2" s="10" t="s">
        <v>106</v>
      </c>
      <c r="F2" s="10" t="s">
        <v>108</v>
      </c>
      <c r="G2" s="11" t="s">
        <v>33</v>
      </c>
      <c r="H2" s="10" t="s">
        <v>51</v>
      </c>
      <c r="I2" s="12" t="s">
        <v>50</v>
      </c>
    </row>
    <row r="3" spans="2:9" x14ac:dyDescent="0.3">
      <c r="B3" s="37">
        <v>1</v>
      </c>
      <c r="C3" s="13" t="s">
        <v>32</v>
      </c>
      <c r="D3" s="10">
        <v>1</v>
      </c>
      <c r="E3" s="10">
        <v>5</v>
      </c>
      <c r="F3" s="14">
        <f t="shared" ref="F3:F17" si="0">100/E3</f>
        <v>20</v>
      </c>
      <c r="G3" s="11">
        <f>SUM('Mapping Template'!L5:L9)</f>
        <v>0</v>
      </c>
      <c r="H3" s="14">
        <f>(E3/E29)*100</f>
        <v>1.7921146953405016</v>
      </c>
      <c r="I3" s="15">
        <f>(H3/100)*G3</f>
        <v>0</v>
      </c>
    </row>
    <row r="4" spans="2:9" x14ac:dyDescent="0.3">
      <c r="B4" s="37"/>
      <c r="C4" s="16" t="s">
        <v>31</v>
      </c>
      <c r="D4" s="10">
        <v>3</v>
      </c>
      <c r="E4" s="10">
        <v>14</v>
      </c>
      <c r="F4" s="14">
        <f t="shared" si="0"/>
        <v>7.1428571428571432</v>
      </c>
      <c r="G4" s="11">
        <f>SUM('Mapping Template'!L11:L24)</f>
        <v>0</v>
      </c>
      <c r="H4" s="14">
        <f>(E4/E29)*100</f>
        <v>5.0179211469534053</v>
      </c>
      <c r="I4" s="15">
        <f>(H4/100)*G4</f>
        <v>0</v>
      </c>
    </row>
    <row r="5" spans="2:9" ht="16.95" customHeight="1" x14ac:dyDescent="0.3">
      <c r="B5" s="36">
        <v>2</v>
      </c>
      <c r="C5" s="13" t="s">
        <v>32</v>
      </c>
      <c r="D5" s="10">
        <v>1</v>
      </c>
      <c r="E5" s="10">
        <v>4</v>
      </c>
      <c r="F5" s="14">
        <f t="shared" si="0"/>
        <v>25</v>
      </c>
      <c r="G5" s="11">
        <f>SUM('Mapping Template'!L26:L29)</f>
        <v>0</v>
      </c>
      <c r="H5" s="14">
        <f>(E5/E29)*100</f>
        <v>1.4336917562724014</v>
      </c>
      <c r="I5" s="15">
        <f t="shared" ref="I5:I28" si="1">(H5/100)*G5</f>
        <v>0</v>
      </c>
    </row>
    <row r="6" spans="2:9" x14ac:dyDescent="0.3">
      <c r="B6" s="36"/>
      <c r="C6" s="16" t="s">
        <v>31</v>
      </c>
      <c r="D6" s="10">
        <v>2</v>
      </c>
      <c r="E6" s="10">
        <v>9</v>
      </c>
      <c r="F6" s="14">
        <f t="shared" si="0"/>
        <v>11.111111111111111</v>
      </c>
      <c r="G6" s="11">
        <f>SUM('Mapping Template'!L31:L39)</f>
        <v>0</v>
      </c>
      <c r="H6" s="14">
        <f>(E6/E29)*100</f>
        <v>3.225806451612903</v>
      </c>
      <c r="I6" s="15">
        <f t="shared" si="1"/>
        <v>0</v>
      </c>
    </row>
    <row r="7" spans="2:9" ht="16.95" customHeight="1" x14ac:dyDescent="0.3">
      <c r="B7" s="36">
        <v>3</v>
      </c>
      <c r="C7" s="13" t="s">
        <v>32</v>
      </c>
      <c r="D7" s="10">
        <v>1</v>
      </c>
      <c r="E7" s="10">
        <v>3</v>
      </c>
      <c r="F7" s="14">
        <f t="shared" si="0"/>
        <v>33.333333333333336</v>
      </c>
      <c r="G7" s="11">
        <f>SUM('Mapping Template'!L42:L44)</f>
        <v>0</v>
      </c>
      <c r="H7" s="14">
        <f>(E7/E29)*100</f>
        <v>1.0752688172043012</v>
      </c>
      <c r="I7" s="15">
        <f t="shared" si="1"/>
        <v>0</v>
      </c>
    </row>
    <row r="8" spans="2:9" x14ac:dyDescent="0.3">
      <c r="B8" s="36"/>
      <c r="C8" s="16" t="s">
        <v>31</v>
      </c>
      <c r="D8" s="10">
        <v>3</v>
      </c>
      <c r="E8" s="10">
        <v>11</v>
      </c>
      <c r="F8" s="14">
        <f t="shared" si="0"/>
        <v>9.0909090909090917</v>
      </c>
      <c r="G8" s="11">
        <f>SUM('Mapping Template'!L46:L56)</f>
        <v>0</v>
      </c>
      <c r="H8" s="14">
        <f>(E8/E29)*100</f>
        <v>3.9426523297491038</v>
      </c>
      <c r="I8" s="15">
        <f t="shared" si="1"/>
        <v>0</v>
      </c>
    </row>
    <row r="9" spans="2:9" x14ac:dyDescent="0.3">
      <c r="B9" s="36">
        <v>4</v>
      </c>
      <c r="C9" s="13" t="s">
        <v>32</v>
      </c>
      <c r="D9" s="10">
        <v>5</v>
      </c>
      <c r="E9" s="10">
        <v>27</v>
      </c>
      <c r="F9" s="14">
        <f t="shared" si="0"/>
        <v>3.7037037037037037</v>
      </c>
      <c r="G9" s="11">
        <f>SUM('Mapping Template'!L58:L84)</f>
        <v>0</v>
      </c>
      <c r="H9" s="14">
        <f>(E9/E29)*100</f>
        <v>9.67741935483871</v>
      </c>
      <c r="I9" s="15">
        <f t="shared" si="1"/>
        <v>0</v>
      </c>
    </row>
    <row r="10" spans="2:9" x14ac:dyDescent="0.3">
      <c r="B10" s="36"/>
      <c r="C10" s="16" t="s">
        <v>31</v>
      </c>
      <c r="D10" s="10">
        <v>1</v>
      </c>
      <c r="E10" s="10">
        <v>8</v>
      </c>
      <c r="F10" s="14">
        <f t="shared" si="0"/>
        <v>12.5</v>
      </c>
      <c r="G10" s="11">
        <f>SUM('Mapping Template'!L86:L93)</f>
        <v>0</v>
      </c>
      <c r="H10" s="14">
        <f>(E10/E29)*100</f>
        <v>2.8673835125448028</v>
      </c>
      <c r="I10" s="15">
        <f t="shared" si="1"/>
        <v>0</v>
      </c>
    </row>
    <row r="11" spans="2:9" ht="16.95" customHeight="1" x14ac:dyDescent="0.3">
      <c r="B11" s="38">
        <v>5</v>
      </c>
      <c r="C11" s="13" t="s">
        <v>32</v>
      </c>
      <c r="D11" s="10">
        <v>1</v>
      </c>
      <c r="E11" s="10">
        <v>10</v>
      </c>
      <c r="F11" s="14">
        <f t="shared" si="0"/>
        <v>10</v>
      </c>
      <c r="G11" s="11">
        <f>SUM('Mapping Template'!L95:L104)</f>
        <v>0</v>
      </c>
      <c r="H11" s="14">
        <f>(E11/$E$29)*100</f>
        <v>3.5842293906810032</v>
      </c>
      <c r="I11" s="15">
        <f t="shared" si="1"/>
        <v>0</v>
      </c>
    </row>
    <row r="12" spans="2:9" ht="16.95" customHeight="1" x14ac:dyDescent="0.3">
      <c r="B12" s="39"/>
      <c r="C12" s="16" t="s">
        <v>31</v>
      </c>
      <c r="D12" s="10">
        <v>2</v>
      </c>
      <c r="E12" s="10">
        <v>11</v>
      </c>
      <c r="F12" s="14">
        <f t="shared" si="0"/>
        <v>9.0909090909090917</v>
      </c>
      <c r="G12" s="11">
        <f>SUM('Mapping Template'!L106:L116)</f>
        <v>0</v>
      </c>
      <c r="H12" s="14">
        <f>(E12/$E$29)*100</f>
        <v>3.9426523297491038</v>
      </c>
      <c r="I12" s="15">
        <f t="shared" si="1"/>
        <v>0</v>
      </c>
    </row>
    <row r="13" spans="2:9" ht="16.95" customHeight="1" x14ac:dyDescent="0.3">
      <c r="B13" s="17">
        <v>6</v>
      </c>
      <c r="C13" s="13" t="s">
        <v>32</v>
      </c>
      <c r="D13" s="10">
        <v>2</v>
      </c>
      <c r="E13" s="10">
        <v>12</v>
      </c>
      <c r="F13" s="14">
        <f t="shared" si="0"/>
        <v>8.3333333333333339</v>
      </c>
      <c r="G13" s="11">
        <f>SUM('Mapping Template'!L118:L129)</f>
        <v>0</v>
      </c>
      <c r="H13" s="14">
        <f t="shared" ref="H13:H28" si="2">(E13/$E$29)*100</f>
        <v>4.3010752688172049</v>
      </c>
      <c r="I13" s="15">
        <f t="shared" si="1"/>
        <v>0</v>
      </c>
    </row>
    <row r="14" spans="2:9" ht="16.95" customHeight="1" x14ac:dyDescent="0.3">
      <c r="B14" s="36">
        <v>7</v>
      </c>
      <c r="C14" s="13" t="s">
        <v>32</v>
      </c>
      <c r="D14" s="10">
        <v>1</v>
      </c>
      <c r="E14" s="10">
        <v>8</v>
      </c>
      <c r="F14" s="14">
        <f t="shared" ref="F14:F15" si="3">100/E14</f>
        <v>12.5</v>
      </c>
      <c r="G14" s="11">
        <f>SUM('Mapping Template'!L131:L138)</f>
        <v>0</v>
      </c>
      <c r="H14" s="14">
        <f t="shared" si="2"/>
        <v>2.8673835125448028</v>
      </c>
      <c r="I14" s="15">
        <f t="shared" si="1"/>
        <v>0</v>
      </c>
    </row>
    <row r="15" spans="2:9" x14ac:dyDescent="0.3">
      <c r="B15" s="36"/>
      <c r="C15" s="16" t="s">
        <v>31</v>
      </c>
      <c r="D15" s="10">
        <v>3</v>
      </c>
      <c r="E15" s="10">
        <v>10</v>
      </c>
      <c r="F15" s="14">
        <f t="shared" si="3"/>
        <v>10</v>
      </c>
      <c r="G15" s="11">
        <f>SUM('Mapping Template'!L140:L149)</f>
        <v>0</v>
      </c>
      <c r="H15" s="14">
        <f t="shared" si="2"/>
        <v>3.5842293906810032</v>
      </c>
      <c r="I15" s="15">
        <f t="shared" si="1"/>
        <v>0</v>
      </c>
    </row>
    <row r="16" spans="2:9" ht="16.95" customHeight="1" x14ac:dyDescent="0.3">
      <c r="B16" s="38">
        <v>8</v>
      </c>
      <c r="C16" s="13" t="s">
        <v>32</v>
      </c>
      <c r="D16" s="10">
        <v>4</v>
      </c>
      <c r="E16" s="10">
        <v>11</v>
      </c>
      <c r="F16" s="14">
        <f t="shared" si="0"/>
        <v>9.0909090909090917</v>
      </c>
      <c r="G16" s="11">
        <f>SUM('Mapping Template'!L151:L161)</f>
        <v>0</v>
      </c>
      <c r="H16" s="14">
        <f t="shared" si="2"/>
        <v>3.9426523297491038</v>
      </c>
      <c r="I16" s="15">
        <f t="shared" si="1"/>
        <v>0</v>
      </c>
    </row>
    <row r="17" spans="2:9" ht="16.95" customHeight="1" x14ac:dyDescent="0.3">
      <c r="B17" s="39"/>
      <c r="C17" s="16" t="s">
        <v>31</v>
      </c>
      <c r="D17" s="10">
        <v>2</v>
      </c>
      <c r="E17" s="10">
        <v>9</v>
      </c>
      <c r="F17" s="14">
        <f t="shared" si="0"/>
        <v>11.111111111111111</v>
      </c>
      <c r="G17" s="11">
        <f>SUM('Mapping Template'!L163:L171)</f>
        <v>0</v>
      </c>
      <c r="H17" s="14">
        <f t="shared" si="2"/>
        <v>3.225806451612903</v>
      </c>
      <c r="I17" s="15">
        <f t="shared" si="1"/>
        <v>0</v>
      </c>
    </row>
    <row r="18" spans="2:9" ht="16.95" customHeight="1" x14ac:dyDescent="0.3">
      <c r="B18" s="36">
        <v>9</v>
      </c>
      <c r="C18" s="13" t="s">
        <v>32</v>
      </c>
      <c r="D18" s="10">
        <v>3</v>
      </c>
      <c r="E18" s="10">
        <v>10</v>
      </c>
      <c r="F18" s="14">
        <f t="shared" ref="F18:F21" si="4">100/E18</f>
        <v>10</v>
      </c>
      <c r="G18" s="11">
        <f>SUM('Mapping Template'!L173:L182)</f>
        <v>0</v>
      </c>
      <c r="H18" s="14">
        <f t="shared" si="2"/>
        <v>3.5842293906810032</v>
      </c>
      <c r="I18" s="15">
        <f t="shared" si="1"/>
        <v>0</v>
      </c>
    </row>
    <row r="19" spans="2:9" x14ac:dyDescent="0.3">
      <c r="B19" s="36"/>
      <c r="C19" s="16" t="s">
        <v>31</v>
      </c>
      <c r="D19" s="10">
        <v>2</v>
      </c>
      <c r="E19" s="10">
        <v>9</v>
      </c>
      <c r="F19" s="14">
        <f t="shared" si="4"/>
        <v>11.111111111111111</v>
      </c>
      <c r="G19" s="11">
        <f>SUM('Mapping Template'!L184:L192)</f>
        <v>0</v>
      </c>
      <c r="H19" s="14">
        <f t="shared" si="2"/>
        <v>3.225806451612903</v>
      </c>
      <c r="I19" s="15">
        <f t="shared" si="1"/>
        <v>0</v>
      </c>
    </row>
    <row r="20" spans="2:9" ht="16.95" customHeight="1" x14ac:dyDescent="0.3">
      <c r="B20" s="36">
        <v>10</v>
      </c>
      <c r="C20" s="13" t="s">
        <v>32</v>
      </c>
      <c r="D20" s="10">
        <v>1</v>
      </c>
      <c r="E20" s="10">
        <v>2</v>
      </c>
      <c r="F20" s="14">
        <f t="shared" si="4"/>
        <v>50</v>
      </c>
      <c r="G20" s="11">
        <f>SUM('Mapping Template'!L195:L196)</f>
        <v>0</v>
      </c>
      <c r="H20" s="14">
        <f t="shared" si="2"/>
        <v>0.71684587813620071</v>
      </c>
      <c r="I20" s="15">
        <f t="shared" si="1"/>
        <v>0</v>
      </c>
    </row>
    <row r="21" spans="2:9" x14ac:dyDescent="0.3">
      <c r="B21" s="36"/>
      <c r="C21" s="16" t="s">
        <v>31</v>
      </c>
      <c r="D21" s="10">
        <v>3</v>
      </c>
      <c r="E21" s="10">
        <v>9</v>
      </c>
      <c r="F21" s="14">
        <f t="shared" si="4"/>
        <v>11.111111111111111</v>
      </c>
      <c r="G21" s="11">
        <f>SUM('Mapping Template'!L198:L206)</f>
        <v>0</v>
      </c>
      <c r="H21" s="14">
        <f t="shared" si="2"/>
        <v>3.225806451612903</v>
      </c>
      <c r="I21" s="15">
        <f t="shared" si="1"/>
        <v>0</v>
      </c>
    </row>
    <row r="22" spans="2:9" ht="16.95" customHeight="1" x14ac:dyDescent="0.3">
      <c r="B22" s="36">
        <v>11</v>
      </c>
      <c r="C22" s="13" t="s">
        <v>32</v>
      </c>
      <c r="D22" s="10">
        <v>4</v>
      </c>
      <c r="E22" s="10">
        <v>16</v>
      </c>
      <c r="F22" s="14">
        <f t="shared" ref="F22:F23" si="5">100/E22</f>
        <v>6.25</v>
      </c>
      <c r="G22" s="11">
        <f>SUM('Mapping Template'!L208:L223)</f>
        <v>0</v>
      </c>
      <c r="H22" s="14">
        <f t="shared" si="2"/>
        <v>5.7347670250896057</v>
      </c>
      <c r="I22" s="15">
        <f t="shared" si="1"/>
        <v>0</v>
      </c>
    </row>
    <row r="23" spans="2:9" x14ac:dyDescent="0.3">
      <c r="B23" s="36"/>
      <c r="C23" s="16" t="s">
        <v>31</v>
      </c>
      <c r="D23" s="10">
        <v>3</v>
      </c>
      <c r="E23" s="10">
        <v>10</v>
      </c>
      <c r="F23" s="14">
        <f t="shared" si="5"/>
        <v>10</v>
      </c>
      <c r="G23" s="11">
        <f>SUM('Mapping Template'!L225:L234)</f>
        <v>0</v>
      </c>
      <c r="H23" s="14">
        <f t="shared" si="2"/>
        <v>3.5842293906810032</v>
      </c>
      <c r="I23" s="15">
        <f t="shared" si="1"/>
        <v>0</v>
      </c>
    </row>
    <row r="24" spans="2:9" ht="16.95" customHeight="1" x14ac:dyDescent="0.3">
      <c r="B24" s="38">
        <v>12</v>
      </c>
      <c r="C24" s="13" t="s">
        <v>32</v>
      </c>
      <c r="D24" s="10">
        <v>1</v>
      </c>
      <c r="E24" s="10">
        <v>5</v>
      </c>
      <c r="F24" s="14">
        <f t="shared" ref="F24" si="6">100/E24</f>
        <v>20</v>
      </c>
      <c r="G24" s="11">
        <f>SUM('Mapping Template'!L236:L240)</f>
        <v>0</v>
      </c>
      <c r="H24" s="14">
        <f t="shared" si="2"/>
        <v>1.7921146953405016</v>
      </c>
      <c r="I24" s="15">
        <f t="shared" si="1"/>
        <v>0</v>
      </c>
    </row>
    <row r="25" spans="2:9" ht="16.95" customHeight="1" x14ac:dyDescent="0.3">
      <c r="B25" s="39"/>
      <c r="C25" s="16" t="s">
        <v>31</v>
      </c>
      <c r="D25" s="10">
        <v>3</v>
      </c>
      <c r="E25" s="10">
        <v>11</v>
      </c>
      <c r="F25" s="14">
        <f>100/E25</f>
        <v>9.0909090909090917</v>
      </c>
      <c r="G25" s="11">
        <f>SUM('Mapping Template'!L242:L252)</f>
        <v>0</v>
      </c>
      <c r="H25" s="14">
        <f t="shared" si="2"/>
        <v>3.9426523297491038</v>
      </c>
      <c r="I25" s="15">
        <f t="shared" si="1"/>
        <v>0</v>
      </c>
    </row>
    <row r="26" spans="2:9" ht="16.95" customHeight="1" x14ac:dyDescent="0.3">
      <c r="B26" s="17">
        <v>13</v>
      </c>
      <c r="C26" s="13" t="s">
        <v>32</v>
      </c>
      <c r="D26" s="10">
        <v>1</v>
      </c>
      <c r="E26" s="10">
        <v>18</v>
      </c>
      <c r="F26" s="14">
        <f t="shared" ref="F26" si="7">100/E26</f>
        <v>5.5555555555555554</v>
      </c>
      <c r="G26" s="11">
        <f>SUM('Mapping Template'!L255:L272)</f>
        <v>0</v>
      </c>
      <c r="H26" s="14">
        <f t="shared" si="2"/>
        <v>6.4516129032258061</v>
      </c>
      <c r="I26" s="15">
        <f t="shared" si="1"/>
        <v>0</v>
      </c>
    </row>
    <row r="27" spans="2:9" ht="16.95" customHeight="1" x14ac:dyDescent="0.3">
      <c r="B27" s="17">
        <v>14</v>
      </c>
      <c r="C27" s="13" t="s">
        <v>32</v>
      </c>
      <c r="D27" s="10">
        <v>1</v>
      </c>
      <c r="E27" s="10">
        <v>15</v>
      </c>
      <c r="F27" s="14">
        <f t="shared" ref="F27" si="8">100/E27</f>
        <v>6.666666666666667</v>
      </c>
      <c r="G27" s="11">
        <f>SUM('Mapping Template'!L275:L289)</f>
        <v>0</v>
      </c>
      <c r="H27" s="14">
        <f t="shared" si="2"/>
        <v>5.376344086021505</v>
      </c>
      <c r="I27" s="15">
        <f t="shared" si="1"/>
        <v>0</v>
      </c>
    </row>
    <row r="28" spans="2:9" ht="16.95" customHeight="1" x14ac:dyDescent="0.3">
      <c r="B28" s="17">
        <v>15</v>
      </c>
      <c r="C28" s="13" t="s">
        <v>32</v>
      </c>
      <c r="D28" s="10">
        <v>4</v>
      </c>
      <c r="E28" s="10">
        <v>22</v>
      </c>
      <c r="F28" s="14">
        <f>100/E28</f>
        <v>4.5454545454545459</v>
      </c>
      <c r="G28" s="11">
        <f>SUM('Mapping Template'!L292:L313)</f>
        <v>0</v>
      </c>
      <c r="H28" s="14">
        <f t="shared" si="2"/>
        <v>7.8853046594982077</v>
      </c>
      <c r="I28" s="15">
        <f t="shared" si="1"/>
        <v>0</v>
      </c>
    </row>
    <row r="29" spans="2:9" x14ac:dyDescent="0.3">
      <c r="C29" s="18" t="s">
        <v>49</v>
      </c>
      <c r="D29" s="19">
        <f>SUM(D3:D28)</f>
        <v>58</v>
      </c>
      <c r="E29" s="19">
        <f>SUM(E3:E28)</f>
        <v>279</v>
      </c>
      <c r="F29" s="34"/>
      <c r="G29" s="35"/>
      <c r="H29" s="20">
        <f>SUM(H3:H28)</f>
        <v>100</v>
      </c>
      <c r="I29" s="21">
        <f>SUM(I3:I28)</f>
        <v>0</v>
      </c>
    </row>
    <row r="30" spans="2:9" x14ac:dyDescent="0.3">
      <c r="B30" s="22"/>
      <c r="C30" s="22"/>
      <c r="F30" s="23"/>
    </row>
    <row r="31" spans="2:9" x14ac:dyDescent="0.3">
      <c r="B31" s="22"/>
      <c r="C31" s="22"/>
      <c r="F31" s="23"/>
    </row>
    <row r="32" spans="2:9" x14ac:dyDescent="0.3">
      <c r="B32" s="22"/>
      <c r="C32" s="22"/>
      <c r="F32" s="23"/>
    </row>
    <row r="33" spans="2:3" x14ac:dyDescent="0.3">
      <c r="B33" s="22"/>
      <c r="C33" s="22"/>
    </row>
    <row r="34" spans="2:3" x14ac:dyDescent="0.3">
      <c r="B34" s="22"/>
      <c r="C34" s="22"/>
    </row>
    <row r="35" spans="2:3" x14ac:dyDescent="0.3">
      <c r="B35" s="22"/>
      <c r="C35" s="22"/>
    </row>
    <row r="36" spans="2:3" x14ac:dyDescent="0.3">
      <c r="B36" s="22"/>
      <c r="C36" s="22"/>
    </row>
    <row r="37" spans="2:3" x14ac:dyDescent="0.3">
      <c r="B37" s="22"/>
      <c r="C37" s="22"/>
    </row>
    <row r="38" spans="2:3" x14ac:dyDescent="0.3">
      <c r="B38" s="22"/>
      <c r="C38" s="22"/>
    </row>
    <row r="39" spans="2:3" x14ac:dyDescent="0.3">
      <c r="B39" s="22"/>
      <c r="C39" s="22"/>
    </row>
    <row r="40" spans="2:3" x14ac:dyDescent="0.3">
      <c r="B40" s="22"/>
      <c r="C40" s="22"/>
    </row>
    <row r="41" spans="2:3" x14ac:dyDescent="0.3">
      <c r="B41" s="22"/>
      <c r="C41" s="22"/>
    </row>
    <row r="42" spans="2:3" x14ac:dyDescent="0.3">
      <c r="B42" s="22"/>
      <c r="C42" s="22"/>
    </row>
    <row r="43" spans="2:3" x14ac:dyDescent="0.3">
      <c r="B43" s="22"/>
      <c r="C43" s="22"/>
    </row>
    <row r="44" spans="2:3" x14ac:dyDescent="0.3">
      <c r="B44" s="22"/>
      <c r="C44" s="22"/>
    </row>
    <row r="45" spans="2:3" x14ac:dyDescent="0.3">
      <c r="B45" s="22"/>
      <c r="C45" s="22"/>
    </row>
  </sheetData>
  <mergeCells count="14">
    <mergeCell ref="B1:I1"/>
    <mergeCell ref="B2:C2"/>
    <mergeCell ref="F29:G29"/>
    <mergeCell ref="B18:B19"/>
    <mergeCell ref="B20:B21"/>
    <mergeCell ref="B22:B23"/>
    <mergeCell ref="B3:B4"/>
    <mergeCell ref="B5:B6"/>
    <mergeCell ref="B7:B8"/>
    <mergeCell ref="B9:B10"/>
    <mergeCell ref="B14:B15"/>
    <mergeCell ref="B11:B12"/>
    <mergeCell ref="B16:B17"/>
    <mergeCell ref="B24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dimension ref="A1:B17"/>
  <sheetViews>
    <sheetView workbookViewId="0">
      <selection activeCell="G16" sqref="G16"/>
    </sheetView>
  </sheetViews>
  <sheetFormatPr defaultRowHeight="14.4" x14ac:dyDescent="0.3"/>
  <cols>
    <col min="1" max="1" width="38.5546875" style="1" bestFit="1" customWidth="1"/>
    <col min="2" max="2" width="20.21875" bestFit="1" customWidth="1"/>
    <col min="4" max="4" width="21" bestFit="1" customWidth="1"/>
  </cols>
  <sheetData>
    <row r="1" spans="1:2" ht="18" x14ac:dyDescent="0.6">
      <c r="A1" s="3" t="s">
        <v>6</v>
      </c>
      <c r="B1" s="3" t="s">
        <v>15</v>
      </c>
    </row>
    <row r="2" spans="1:2" ht="18" x14ac:dyDescent="0.6">
      <c r="A2" s="2" t="s">
        <v>7</v>
      </c>
      <c r="B2" s="2" t="s">
        <v>16</v>
      </c>
    </row>
    <row r="3" spans="1:2" ht="18" x14ac:dyDescent="0.6">
      <c r="A3" s="2" t="s">
        <v>8</v>
      </c>
      <c r="B3" s="2" t="s">
        <v>17</v>
      </c>
    </row>
    <row r="4" spans="1:2" ht="18" x14ac:dyDescent="0.6">
      <c r="A4" s="2" t="s">
        <v>4</v>
      </c>
      <c r="B4" s="2" t="s">
        <v>18</v>
      </c>
    </row>
    <row r="5" spans="1:2" ht="18" x14ac:dyDescent="0.6">
      <c r="A5" s="2" t="s">
        <v>9</v>
      </c>
      <c r="B5" s="2" t="s">
        <v>19</v>
      </c>
    </row>
    <row r="6" spans="1:2" ht="18" x14ac:dyDescent="0.6">
      <c r="A6" s="2" t="s">
        <v>10</v>
      </c>
      <c r="B6" s="2" t="s">
        <v>20</v>
      </c>
    </row>
    <row r="7" spans="1:2" ht="18" x14ac:dyDescent="0.6">
      <c r="A7" s="2" t="s">
        <v>11</v>
      </c>
      <c r="B7" s="2" t="s">
        <v>21</v>
      </c>
    </row>
    <row r="8" spans="1:2" ht="18" x14ac:dyDescent="0.6">
      <c r="A8" s="2" t="s">
        <v>12</v>
      </c>
      <c r="B8" s="2" t="s">
        <v>22</v>
      </c>
    </row>
    <row r="9" spans="1:2" ht="18" x14ac:dyDescent="0.6">
      <c r="A9" s="2" t="s">
        <v>13</v>
      </c>
      <c r="B9" s="2" t="s">
        <v>23</v>
      </c>
    </row>
    <row r="10" spans="1:2" ht="18" x14ac:dyDescent="0.6">
      <c r="A10" s="2" t="s">
        <v>14</v>
      </c>
      <c r="B10" s="2" t="s">
        <v>24</v>
      </c>
    </row>
    <row r="11" spans="1:2" ht="18" x14ac:dyDescent="0.6">
      <c r="A11" s="2" t="s">
        <v>14</v>
      </c>
      <c r="B11" s="2" t="s">
        <v>25</v>
      </c>
    </row>
    <row r="12" spans="1:2" ht="18" x14ac:dyDescent="0.6">
      <c r="A12" s="2" t="s">
        <v>14</v>
      </c>
      <c r="B12" s="2" t="s">
        <v>26</v>
      </c>
    </row>
    <row r="13" spans="1:2" ht="18" x14ac:dyDescent="0.6">
      <c r="A13" s="2" t="s">
        <v>14</v>
      </c>
      <c r="B13" s="2" t="s">
        <v>27</v>
      </c>
    </row>
    <row r="14" spans="1:2" ht="18" x14ac:dyDescent="0.6">
      <c r="A14" s="2" t="s">
        <v>14</v>
      </c>
      <c r="B14" s="2" t="s">
        <v>28</v>
      </c>
    </row>
    <row r="15" spans="1:2" ht="18" x14ac:dyDescent="0.6">
      <c r="A15" s="2" t="s">
        <v>14</v>
      </c>
      <c r="B15" s="2" t="s">
        <v>29</v>
      </c>
    </row>
    <row r="16" spans="1:2" ht="18" x14ac:dyDescent="0.6">
      <c r="A16" s="2" t="s">
        <v>14</v>
      </c>
      <c r="B16" s="4" t="s">
        <v>53</v>
      </c>
    </row>
    <row r="17" spans="1:2" ht="18" x14ac:dyDescent="0.6">
      <c r="A17" s="2" t="s">
        <v>14</v>
      </c>
      <c r="B17" s="2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dimension ref="A1:AD35"/>
  <sheetViews>
    <sheetView zoomScaleNormal="100" workbookViewId="0">
      <pane ySplit="1" topLeftCell="A2" activePane="bottomLeft" state="frozen"/>
      <selection activeCell="G16" sqref="G16"/>
      <selection pane="bottomLeft" activeCell="AA24" sqref="AA24:AA25"/>
    </sheetView>
  </sheetViews>
  <sheetFormatPr defaultColWidth="8.77734375" defaultRowHeight="21.6" x14ac:dyDescent="0.3"/>
  <cols>
    <col min="1" max="16384" width="8.77734375" style="256"/>
  </cols>
  <sheetData>
    <row r="1" spans="1:28" s="254" customFormat="1" ht="22.2" thickBot="1" x14ac:dyDescent="0.35">
      <c r="B1" s="254" t="s">
        <v>35</v>
      </c>
      <c r="C1" s="254" t="s">
        <v>36</v>
      </c>
      <c r="D1" s="254" t="s">
        <v>37</v>
      </c>
      <c r="E1" s="254" t="s">
        <v>38</v>
      </c>
      <c r="F1" s="254" t="s">
        <v>41</v>
      </c>
      <c r="G1" s="254" t="s">
        <v>42</v>
      </c>
      <c r="H1" s="254" t="s">
        <v>43</v>
      </c>
      <c r="I1" s="254" t="s">
        <v>44</v>
      </c>
      <c r="J1" s="254" t="s">
        <v>45</v>
      </c>
      <c r="K1" s="254" t="s">
        <v>487</v>
      </c>
      <c r="L1" s="254" t="s">
        <v>46</v>
      </c>
      <c r="M1" s="254" t="s">
        <v>47</v>
      </c>
      <c r="N1" s="254" t="s">
        <v>48</v>
      </c>
      <c r="O1" s="254" t="s">
        <v>111</v>
      </c>
      <c r="P1" s="254" t="s">
        <v>488</v>
      </c>
      <c r="Q1" s="254" t="s">
        <v>112</v>
      </c>
      <c r="R1" s="254" t="s">
        <v>113</v>
      </c>
      <c r="S1" s="254" t="s">
        <v>114</v>
      </c>
      <c r="T1" s="254" t="s">
        <v>115</v>
      </c>
      <c r="U1" s="254" t="s">
        <v>116</v>
      </c>
      <c r="V1" s="254" t="s">
        <v>117</v>
      </c>
      <c r="W1" s="254" t="s">
        <v>118</v>
      </c>
      <c r="X1" s="254" t="s">
        <v>489</v>
      </c>
      <c r="Y1" s="254" t="s">
        <v>119</v>
      </c>
      <c r="Z1" s="254" t="s">
        <v>120</v>
      </c>
      <c r="AA1" s="254" t="s">
        <v>121</v>
      </c>
    </row>
    <row r="2" spans="1:28" s="254" customFormat="1" ht="22.2" thickBot="1" x14ac:dyDescent="0.35">
      <c r="A2" s="254" t="s">
        <v>109</v>
      </c>
      <c r="B2" s="255">
        <v>20</v>
      </c>
      <c r="C2" s="255">
        <v>7.1428571428571432</v>
      </c>
      <c r="D2" s="255">
        <v>25</v>
      </c>
      <c r="E2" s="255">
        <v>11.111111111111111</v>
      </c>
      <c r="F2" s="255">
        <v>33.333333333333336</v>
      </c>
      <c r="G2" s="255">
        <v>9.0909090909090917</v>
      </c>
      <c r="H2" s="255">
        <v>3.7037037037037037</v>
      </c>
      <c r="I2" s="255">
        <v>12.5</v>
      </c>
      <c r="J2" s="255">
        <v>10</v>
      </c>
      <c r="K2" s="255">
        <v>9.0909090909090917</v>
      </c>
      <c r="L2" s="255">
        <v>8.3333333333333339</v>
      </c>
      <c r="M2" s="255">
        <v>12.5</v>
      </c>
      <c r="N2" s="255">
        <v>10</v>
      </c>
      <c r="O2" s="255">
        <v>9.0909090909090917</v>
      </c>
      <c r="P2" s="255">
        <v>11.111111111111111</v>
      </c>
      <c r="Q2" s="255">
        <v>10</v>
      </c>
      <c r="R2" s="255">
        <v>11.111111111111111</v>
      </c>
      <c r="S2" s="255">
        <v>50</v>
      </c>
      <c r="T2" s="255">
        <v>11.111111111111111</v>
      </c>
      <c r="U2" s="255">
        <v>6.25</v>
      </c>
      <c r="V2" s="255">
        <v>10</v>
      </c>
      <c r="W2" s="255">
        <v>20</v>
      </c>
      <c r="X2" s="255">
        <v>9.0909090909090917</v>
      </c>
      <c r="Y2" s="255">
        <v>5.5555555555555554</v>
      </c>
      <c r="Z2" s="255">
        <v>6.666666666666667</v>
      </c>
      <c r="AA2" s="255">
        <v>4.5454545454545459</v>
      </c>
    </row>
    <row r="3" spans="1:28" ht="22.2" thickBot="1" x14ac:dyDescent="0.35">
      <c r="A3" s="254" t="s">
        <v>110</v>
      </c>
      <c r="B3" s="253">
        <v>5</v>
      </c>
      <c r="C3" s="253">
        <v>14</v>
      </c>
      <c r="D3" s="253">
        <v>4</v>
      </c>
      <c r="E3" s="253">
        <v>9</v>
      </c>
      <c r="F3" s="253">
        <v>3</v>
      </c>
      <c r="G3" s="253">
        <v>11</v>
      </c>
      <c r="H3" s="253">
        <v>27</v>
      </c>
      <c r="I3" s="253">
        <v>8</v>
      </c>
      <c r="J3" s="253">
        <v>10</v>
      </c>
      <c r="K3" s="253">
        <v>11</v>
      </c>
      <c r="L3" s="253">
        <v>12</v>
      </c>
      <c r="M3" s="253">
        <v>8</v>
      </c>
      <c r="N3" s="253">
        <v>10</v>
      </c>
      <c r="O3" s="253">
        <v>11</v>
      </c>
      <c r="P3" s="253">
        <v>9</v>
      </c>
      <c r="Q3" s="253">
        <v>10</v>
      </c>
      <c r="R3" s="253">
        <v>9</v>
      </c>
      <c r="S3" s="253">
        <v>2</v>
      </c>
      <c r="T3" s="253">
        <v>9</v>
      </c>
      <c r="U3" s="253">
        <v>16</v>
      </c>
      <c r="V3" s="253">
        <v>10</v>
      </c>
      <c r="W3" s="253">
        <v>5</v>
      </c>
      <c r="X3" s="253">
        <v>11</v>
      </c>
      <c r="Y3" s="253">
        <v>18</v>
      </c>
      <c r="Z3" s="253">
        <v>15</v>
      </c>
      <c r="AA3" s="253">
        <v>22</v>
      </c>
    </row>
    <row r="4" spans="1:28" x14ac:dyDescent="0.3">
      <c r="A4" s="254"/>
      <c r="B4" s="252">
        <f>IF('Mapping Template'!$J5=1,B$2,0)</f>
        <v>0</v>
      </c>
      <c r="C4" s="252">
        <f>IF('Mapping Template'!$J11=1,C$2,0)</f>
        <v>0</v>
      </c>
      <c r="D4" s="252">
        <f>IF('Mapping Template'!$J26=1,D$2,0)</f>
        <v>0</v>
      </c>
      <c r="E4" s="252">
        <f>IF('Mapping Template'!$J31=1,E$2,0)</f>
        <v>0</v>
      </c>
      <c r="F4" s="252">
        <f>IF('Mapping Template'!$J42=1,F$2,0)</f>
        <v>0</v>
      </c>
      <c r="G4" s="252">
        <f>IF('Mapping Template'!$J46=1,G$2,0)</f>
        <v>0</v>
      </c>
      <c r="H4" s="252">
        <f>IF('Mapping Template'!$J58=1,H$2,0)</f>
        <v>0</v>
      </c>
      <c r="I4" s="252">
        <f>IF('Mapping Template'!$J86=1,I$2,0)</f>
        <v>0</v>
      </c>
      <c r="J4" s="252">
        <f>IF('Mapping Template'!$J95=1,J$2,0)</f>
        <v>0</v>
      </c>
      <c r="K4" s="252">
        <f>IF('Mapping Template'!$J106=1,K$2,0)</f>
        <v>0</v>
      </c>
      <c r="L4" s="252">
        <f>IF('Mapping Template'!$J118=1,L$2,0)</f>
        <v>0</v>
      </c>
      <c r="M4" s="252">
        <f>IF('Mapping Template'!$J131=1,M$2,0)</f>
        <v>0</v>
      </c>
      <c r="N4" s="252">
        <f>IF('Mapping Template'!$J140=1,N$2,0)</f>
        <v>0</v>
      </c>
      <c r="O4" s="252">
        <f>IF('Mapping Template'!$J151=1,O$2,0)</f>
        <v>0</v>
      </c>
      <c r="P4" s="252">
        <f>IF('Mapping Template'!$J163=1,P$2,0)</f>
        <v>0</v>
      </c>
      <c r="Q4" s="252">
        <f>IF('Mapping Template'!$J173=1,Q$2,0)</f>
        <v>0</v>
      </c>
      <c r="R4" s="252">
        <f>IF('Mapping Template'!$J184=1,R$2,0)</f>
        <v>0</v>
      </c>
      <c r="S4" s="252">
        <f>IF('Mapping Template'!$J195=1,S$2,0)</f>
        <v>0</v>
      </c>
      <c r="T4" s="252">
        <f>IF('Mapping Template'!$J198=1,T$2,0)</f>
        <v>0</v>
      </c>
      <c r="U4" s="252">
        <f>IF('Mapping Template'!$J208=1,U$2,0)</f>
        <v>0</v>
      </c>
      <c r="V4" s="252">
        <f>IF('Mapping Template'!$J225=1,V$2,0)</f>
        <v>0</v>
      </c>
      <c r="W4" s="252">
        <f>IF('Mapping Template'!$J236=1,W$2,0)</f>
        <v>0</v>
      </c>
      <c r="X4" s="252">
        <f>IF('Mapping Template'!$J242=1,X$2,0)</f>
        <v>0</v>
      </c>
      <c r="Y4" s="252">
        <f>IF('Mapping Template'!$J255=1,Y$2,0)</f>
        <v>0</v>
      </c>
      <c r="Z4" s="252">
        <f>IF('Mapping Template'!$J275=1,Z$2,0)</f>
        <v>0</v>
      </c>
      <c r="AA4" s="252">
        <f>IF('Mapping Template'!$J292=1,AA$2,0)</f>
        <v>0</v>
      </c>
    </row>
    <row r="5" spans="1:28" x14ac:dyDescent="0.3">
      <c r="A5" s="254"/>
      <c r="B5" s="252">
        <f>IF('Mapping Template'!$J6=1,B$2,0)</f>
        <v>0</v>
      </c>
      <c r="C5" s="252">
        <f>IF('Mapping Template'!$J12=1,C$2,0)</f>
        <v>0</v>
      </c>
      <c r="D5" s="252">
        <f>IF('Mapping Template'!$J27=1,D$2,0)</f>
        <v>0</v>
      </c>
      <c r="E5" s="252">
        <f>IF('Mapping Template'!$J32=1,E$2,0)</f>
        <v>0</v>
      </c>
      <c r="F5" s="252">
        <f>IF('Mapping Template'!$J43=1,F$2,0)</f>
        <v>0</v>
      </c>
      <c r="G5" s="252">
        <f>IF('Mapping Template'!$J47=1,G$2,0)</f>
        <v>0</v>
      </c>
      <c r="H5" s="252">
        <f>IF('Mapping Template'!$J59=1,H$2,0)</f>
        <v>0</v>
      </c>
      <c r="I5" s="252">
        <f>IF('Mapping Template'!$J87=1,I$2,0)</f>
        <v>0</v>
      </c>
      <c r="J5" s="252">
        <f>IF('Mapping Template'!$J96=1,J$2,0)</f>
        <v>0</v>
      </c>
      <c r="K5" s="252">
        <f>IF('Mapping Template'!$J107=1,K$2,0)</f>
        <v>0</v>
      </c>
      <c r="L5" s="252">
        <f>IF('Mapping Template'!$J119=1,L$2,0)</f>
        <v>0</v>
      </c>
      <c r="M5" s="252">
        <f>IF('Mapping Template'!$J132=1,M$2,0)</f>
        <v>0</v>
      </c>
      <c r="N5" s="252">
        <f>IF('Mapping Template'!$J141=1,N$2,0)</f>
        <v>0</v>
      </c>
      <c r="O5" s="252">
        <f>IF('Mapping Template'!$J152=1,O$2,0)</f>
        <v>0</v>
      </c>
      <c r="P5" s="252">
        <f>IF('Mapping Template'!$J164=1,P$2,0)</f>
        <v>0</v>
      </c>
      <c r="Q5" s="252">
        <f>IF('Mapping Template'!$J174=1,Q$2,0)</f>
        <v>0</v>
      </c>
      <c r="R5" s="252">
        <f>IF('Mapping Template'!$J185=1,R$2,0)</f>
        <v>0</v>
      </c>
      <c r="S5" s="252">
        <f>IF('Mapping Template'!$J196=1,S$2,0)</f>
        <v>0</v>
      </c>
      <c r="T5" s="252">
        <f>IF('Mapping Template'!$J199=1,T$2,0)</f>
        <v>0</v>
      </c>
      <c r="U5" s="252">
        <f>IF('Mapping Template'!$J209=1,U$2,0)</f>
        <v>0</v>
      </c>
      <c r="V5" s="252">
        <f>IF('Mapping Template'!$J226=1,V$2,0)</f>
        <v>0</v>
      </c>
      <c r="W5" s="252">
        <f>IF('Mapping Template'!$J237=1,W$2,0)</f>
        <v>0</v>
      </c>
      <c r="X5" s="252">
        <f>IF('Mapping Template'!$J243=1,X$2,0)</f>
        <v>0</v>
      </c>
      <c r="Y5" s="252">
        <f>IF('Mapping Template'!$J256=1,Y$2,0)</f>
        <v>0</v>
      </c>
      <c r="Z5" s="252">
        <f>IF('Mapping Template'!$J276=1,Z$2,0)</f>
        <v>0</v>
      </c>
      <c r="AA5" s="252">
        <f>IF('Mapping Template'!$J293=1,AA$2,0)</f>
        <v>0</v>
      </c>
    </row>
    <row r="6" spans="1:28" x14ac:dyDescent="0.3">
      <c r="A6" s="254"/>
      <c r="B6" s="252">
        <f>IF('Mapping Template'!$J7=1,B$2,0)</f>
        <v>0</v>
      </c>
      <c r="C6" s="252">
        <f>IF('Mapping Template'!$J13=1,C$2,0)</f>
        <v>0</v>
      </c>
      <c r="D6" s="252">
        <f>IF('Mapping Template'!$J28=1,D$2,0)</f>
        <v>0</v>
      </c>
      <c r="E6" s="252">
        <f>IF('Mapping Template'!$J33=1,E$2,0)</f>
        <v>0</v>
      </c>
      <c r="F6" s="252">
        <f>IF('Mapping Template'!$J44=1,F$2,0)</f>
        <v>0</v>
      </c>
      <c r="G6" s="252">
        <f>IF('Mapping Template'!$J48=1,G$2,0)</f>
        <v>0</v>
      </c>
      <c r="H6" s="252">
        <f>IF('Mapping Template'!$J60=1,H$2,0)</f>
        <v>0</v>
      </c>
      <c r="I6" s="252">
        <f>IF('Mapping Template'!$J88=1,I$2,0)</f>
        <v>0</v>
      </c>
      <c r="J6" s="252">
        <f>IF('Mapping Template'!$J97=1,J$2,0)</f>
        <v>0</v>
      </c>
      <c r="K6" s="252">
        <f>IF('Mapping Template'!$J108=1,K$2,0)</f>
        <v>0</v>
      </c>
      <c r="L6" s="252">
        <f>IF('Mapping Template'!$J120=1,L$2,0)</f>
        <v>0</v>
      </c>
      <c r="M6" s="252">
        <f>IF('Mapping Template'!$J133=1,M$2,0)</f>
        <v>0</v>
      </c>
      <c r="N6" s="252">
        <f>IF('Mapping Template'!$J142=1,N$2,0)</f>
        <v>0</v>
      </c>
      <c r="O6" s="252">
        <f>IF('Mapping Template'!$J153=1,O$2,0)</f>
        <v>0</v>
      </c>
      <c r="P6" s="252">
        <f>IF('Mapping Template'!$J165=1,P$2,0)</f>
        <v>0</v>
      </c>
      <c r="Q6" s="252">
        <f>IF('Mapping Template'!$J175=1,Q$2,0)</f>
        <v>0</v>
      </c>
      <c r="R6" s="252">
        <f>IF('Mapping Template'!$J186=1,R$2,0)</f>
        <v>0</v>
      </c>
      <c r="S6" s="252"/>
      <c r="T6" s="252">
        <f>IF('Mapping Template'!$J200=1,T$2,0)</f>
        <v>0</v>
      </c>
      <c r="U6" s="252">
        <f>IF('Mapping Template'!$J210=1,U$2,0)</f>
        <v>0</v>
      </c>
      <c r="V6" s="252">
        <f>IF('Mapping Template'!$J227=1,V$2,0)</f>
        <v>0</v>
      </c>
      <c r="W6" s="252">
        <f>IF('Mapping Template'!$J238=1,W$2,0)</f>
        <v>0</v>
      </c>
      <c r="X6" s="252">
        <f>IF('Mapping Template'!$J244=1,X$2,0)</f>
        <v>0</v>
      </c>
      <c r="Y6" s="252">
        <f>IF('Mapping Template'!$J257=1,Y$2,0)</f>
        <v>0</v>
      </c>
      <c r="Z6" s="252">
        <f>IF('Mapping Template'!$J277=1,Z$2,0)</f>
        <v>0</v>
      </c>
      <c r="AA6" s="252">
        <f>IF('Mapping Template'!$J294=1,AA$2,0)</f>
        <v>0</v>
      </c>
    </row>
    <row r="7" spans="1:28" x14ac:dyDescent="0.3">
      <c r="A7" s="254"/>
      <c r="B7" s="252">
        <f>IF('Mapping Template'!$J8=1,B$2,0)</f>
        <v>0</v>
      </c>
      <c r="C7" s="252">
        <f>IF('Mapping Template'!$J14=1,C$2,0)</f>
        <v>0</v>
      </c>
      <c r="D7" s="252">
        <f>IF('Mapping Template'!$J29=1,D$2,0)</f>
        <v>0</v>
      </c>
      <c r="E7" s="252">
        <f>IF('Mapping Template'!$J34=1,E$2,0)</f>
        <v>0</v>
      </c>
      <c r="F7" s="252"/>
      <c r="G7" s="252">
        <f>IF('Mapping Template'!$J49=1,G$2,0)</f>
        <v>0</v>
      </c>
      <c r="H7" s="252">
        <f>IF('Mapping Template'!$J61=1,H$2,0)</f>
        <v>0</v>
      </c>
      <c r="I7" s="252">
        <f>IF('Mapping Template'!$J89=1,I$2,0)</f>
        <v>0</v>
      </c>
      <c r="J7" s="252">
        <f>IF('Mapping Template'!$J98=1,J$2,0)</f>
        <v>0</v>
      </c>
      <c r="K7" s="252">
        <f>IF('Mapping Template'!$J109=1,K$2,0)</f>
        <v>0</v>
      </c>
      <c r="L7" s="252">
        <f>IF('Mapping Template'!$J121=1,L$2,0)</f>
        <v>0</v>
      </c>
      <c r="M7" s="252">
        <f>IF('Mapping Template'!$J134=1,M$2,0)</f>
        <v>0</v>
      </c>
      <c r="N7" s="252">
        <f>IF('Mapping Template'!$J143=1,N$2,0)</f>
        <v>0</v>
      </c>
      <c r="O7" s="252">
        <f>IF('Mapping Template'!$J154=1,O$2,0)</f>
        <v>0</v>
      </c>
      <c r="P7" s="252">
        <f>IF('Mapping Template'!$J166=1,P$2,0)</f>
        <v>0</v>
      </c>
      <c r="Q7" s="252">
        <f>IF('Mapping Template'!$J176=1,Q$2,0)</f>
        <v>0</v>
      </c>
      <c r="R7" s="252">
        <f>IF('Mapping Template'!$J187=1,R$2,0)</f>
        <v>0</v>
      </c>
      <c r="S7" s="252"/>
      <c r="T7" s="252">
        <f>IF('Mapping Template'!$J201=1,T$2,0)</f>
        <v>0</v>
      </c>
      <c r="U7" s="252">
        <f>IF('Mapping Template'!$J211=1,U$2,0)</f>
        <v>0</v>
      </c>
      <c r="V7" s="252">
        <f>IF('Mapping Template'!$J228=1,V$2,0)</f>
        <v>0</v>
      </c>
      <c r="W7" s="252">
        <f>IF('Mapping Template'!$J239=1,W$2,0)</f>
        <v>0</v>
      </c>
      <c r="X7" s="252">
        <f>IF('Mapping Template'!$J245=1,X$2,0)</f>
        <v>0</v>
      </c>
      <c r="Y7" s="252">
        <f>IF('Mapping Template'!$J258=1,Y$2,0)</f>
        <v>0</v>
      </c>
      <c r="Z7" s="252">
        <f>IF('Mapping Template'!$J278=1,Z$2,0)</f>
        <v>0</v>
      </c>
      <c r="AA7" s="252">
        <f>IF('Mapping Template'!$J295=1,AA$2,0)</f>
        <v>0</v>
      </c>
    </row>
    <row r="8" spans="1:28" x14ac:dyDescent="0.3">
      <c r="A8" s="254"/>
      <c r="B8" s="252">
        <f>IF('Mapping Template'!$J9=1,B$2,0)</f>
        <v>0</v>
      </c>
      <c r="C8" s="252">
        <f>IF('Mapping Template'!$J15=1,C$2,0)</f>
        <v>0</v>
      </c>
      <c r="D8" s="252"/>
      <c r="E8" s="252">
        <f>IF('Mapping Template'!$J35=1,E$2,0)</f>
        <v>0</v>
      </c>
      <c r="F8" s="252"/>
      <c r="G8" s="252">
        <f>IF('Mapping Template'!$J50=1,G$2,0)</f>
        <v>0</v>
      </c>
      <c r="H8" s="252">
        <f>IF('Mapping Template'!$J62=1,H$2,0)</f>
        <v>0</v>
      </c>
      <c r="I8" s="252">
        <f>IF('Mapping Template'!$J90=1,I$2,0)</f>
        <v>0</v>
      </c>
      <c r="J8" s="252">
        <f>IF('Mapping Template'!$J99=1,J$2,0)</f>
        <v>0</v>
      </c>
      <c r="K8" s="252">
        <f>IF('Mapping Template'!$J110=1,K$2,0)</f>
        <v>0</v>
      </c>
      <c r="L8" s="252">
        <f>IF('Mapping Template'!$J122=1,L$2,0)</f>
        <v>0</v>
      </c>
      <c r="M8" s="252">
        <f>IF('Mapping Template'!$J135=1,M$2,0)</f>
        <v>0</v>
      </c>
      <c r="N8" s="252">
        <f>IF('Mapping Template'!$J144=1,N$2,0)</f>
        <v>0</v>
      </c>
      <c r="O8" s="252">
        <f>IF('Mapping Template'!$J155=1,O$2,0)</f>
        <v>0</v>
      </c>
      <c r="P8" s="252">
        <f>IF('Mapping Template'!$J167=1,P$2,0)</f>
        <v>0</v>
      </c>
      <c r="Q8" s="252">
        <f>IF('Mapping Template'!$J177=1,Q$2,0)</f>
        <v>0</v>
      </c>
      <c r="R8" s="252">
        <f>IF('Mapping Template'!$J188=1,R$2,0)</f>
        <v>0</v>
      </c>
      <c r="S8" s="252"/>
      <c r="T8" s="252">
        <f>IF('Mapping Template'!$J202=1,T$2,0)</f>
        <v>0</v>
      </c>
      <c r="U8" s="252">
        <f>IF('Mapping Template'!$J212=1,U$2,0)</f>
        <v>0</v>
      </c>
      <c r="V8" s="252">
        <f>IF('Mapping Template'!$J229=1,V$2,0)</f>
        <v>0</v>
      </c>
      <c r="W8" s="252">
        <f>IF('Mapping Template'!$J240=1,W$2,0)</f>
        <v>0</v>
      </c>
      <c r="X8" s="252">
        <f>IF('Mapping Template'!$J246=1,X$2,0)</f>
        <v>0</v>
      </c>
      <c r="Y8" s="252">
        <f>IF('Mapping Template'!$J259=1,Y$2,0)</f>
        <v>0</v>
      </c>
      <c r="Z8" s="252">
        <f>IF('Mapping Template'!$J279=1,Z$2,0)</f>
        <v>0</v>
      </c>
      <c r="AA8" s="252">
        <f>IF('Mapping Template'!$J296=1,AA$2,0)</f>
        <v>0</v>
      </c>
      <c r="AB8" s="257"/>
    </row>
    <row r="9" spans="1:28" x14ac:dyDescent="0.3">
      <c r="A9" s="254"/>
      <c r="B9" s="252"/>
      <c r="C9" s="252">
        <f>IF('Mapping Template'!$J16=1,C$2,0)</f>
        <v>0</v>
      </c>
      <c r="D9" s="252"/>
      <c r="E9" s="252">
        <f>IF('Mapping Template'!$J36=1,E$2,0)</f>
        <v>0</v>
      </c>
      <c r="F9" s="252"/>
      <c r="G9" s="252">
        <f>IF('Mapping Template'!$J51=1,G$2,0)</f>
        <v>0</v>
      </c>
      <c r="H9" s="252">
        <f>IF('Mapping Template'!$J63=1,H$2,0)</f>
        <v>0</v>
      </c>
      <c r="I9" s="252">
        <f>IF('Mapping Template'!$J91=1,I$2,0)</f>
        <v>0</v>
      </c>
      <c r="J9" s="252">
        <f>IF('Mapping Template'!$J100=1,J$2,0)</f>
        <v>0</v>
      </c>
      <c r="K9" s="252">
        <f>IF('Mapping Template'!$J111=1,K$2,0)</f>
        <v>0</v>
      </c>
      <c r="L9" s="252">
        <f>IF('Mapping Template'!$J123=1,L$2,0)</f>
        <v>0</v>
      </c>
      <c r="M9" s="252">
        <f>IF('Mapping Template'!$J136=1,M$2,0)</f>
        <v>0</v>
      </c>
      <c r="N9" s="252">
        <f>IF('Mapping Template'!$J145=1,N$2,0)</f>
        <v>0</v>
      </c>
      <c r="O9" s="252">
        <f>IF('Mapping Template'!$J156=1,O$2,0)</f>
        <v>0</v>
      </c>
      <c r="P9" s="252">
        <f>IF('Mapping Template'!$J168=1,P$2,0)</f>
        <v>0</v>
      </c>
      <c r="Q9" s="252">
        <f>IF('Mapping Template'!$J178=1,Q$2,0)</f>
        <v>0</v>
      </c>
      <c r="R9" s="252">
        <f>IF('Mapping Template'!$J189=1,R$2,0)</f>
        <v>0</v>
      </c>
      <c r="S9" s="252"/>
      <c r="T9" s="252">
        <f>IF('Mapping Template'!$J203=1,T$2,0)</f>
        <v>0</v>
      </c>
      <c r="U9" s="252">
        <f>IF('Mapping Template'!$J213=1,U$2,0)</f>
        <v>0</v>
      </c>
      <c r="V9" s="252">
        <f>IF('Mapping Template'!$J230=1,V$2,0)</f>
        <v>0</v>
      </c>
      <c r="W9" s="252"/>
      <c r="X9" s="252">
        <f>IF('Mapping Template'!$J247=1,X$2,0)</f>
        <v>0</v>
      </c>
      <c r="Y9" s="252">
        <f>IF('Mapping Template'!$J260=1,Y$2,0)</f>
        <v>0</v>
      </c>
      <c r="Z9" s="252">
        <f>IF('Mapping Template'!$J280=1,Z$2,0)</f>
        <v>0</v>
      </c>
      <c r="AA9" s="252">
        <f>IF('Mapping Template'!$J297=1,AA$2,0)</f>
        <v>0</v>
      </c>
    </row>
    <row r="10" spans="1:28" x14ac:dyDescent="0.3">
      <c r="A10" s="254"/>
      <c r="B10" s="252"/>
      <c r="C10" s="252">
        <f>IF('Mapping Template'!$J17=1,C$2,0)</f>
        <v>0</v>
      </c>
      <c r="D10" s="252"/>
      <c r="E10" s="252">
        <f>IF('Mapping Template'!$J37=1,E$2,0)</f>
        <v>0</v>
      </c>
      <c r="F10" s="252"/>
      <c r="G10" s="252">
        <f>IF('Mapping Template'!$J52=1,G$2,0)</f>
        <v>0</v>
      </c>
      <c r="H10" s="252">
        <f>IF('Mapping Template'!$J64=1,H$2,0)</f>
        <v>0</v>
      </c>
      <c r="I10" s="252">
        <f>IF('Mapping Template'!$J92=1,I$2,0)</f>
        <v>0</v>
      </c>
      <c r="J10" s="252">
        <f>IF('Mapping Template'!$J101=1,J$2,0)</f>
        <v>0</v>
      </c>
      <c r="K10" s="252">
        <f>IF('Mapping Template'!$J112=1,K$2,0)</f>
        <v>0</v>
      </c>
      <c r="L10" s="252">
        <f>IF('Mapping Template'!$J124=1,L$2,0)</f>
        <v>0</v>
      </c>
      <c r="M10" s="252">
        <f>IF('Mapping Template'!$J137=1,M$2,0)</f>
        <v>0</v>
      </c>
      <c r="N10" s="252">
        <f>IF('Mapping Template'!$J146=1,N$2,0)</f>
        <v>0</v>
      </c>
      <c r="O10" s="252">
        <f>IF('Mapping Template'!$J157=1,O$2,0)</f>
        <v>0</v>
      </c>
      <c r="P10" s="252">
        <f>IF('Mapping Template'!$J169=1,P$2,0)</f>
        <v>0</v>
      </c>
      <c r="Q10" s="252">
        <f>IF('Mapping Template'!$J179=1,Q$2,0)</f>
        <v>0</v>
      </c>
      <c r="R10" s="252">
        <f>IF('Mapping Template'!$J190=1,R$2,0)</f>
        <v>0</v>
      </c>
      <c r="S10" s="252"/>
      <c r="T10" s="252">
        <f>IF('Mapping Template'!$J204=1,T$2,0)</f>
        <v>0</v>
      </c>
      <c r="U10" s="252">
        <f>IF('Mapping Template'!$J214=1,U$2,0)</f>
        <v>0</v>
      </c>
      <c r="V10" s="252">
        <f>IF('Mapping Template'!$J231=1,V$2,0)</f>
        <v>0</v>
      </c>
      <c r="W10" s="252"/>
      <c r="X10" s="252">
        <f>IF('Mapping Template'!$J248=1,X$2,0)</f>
        <v>0</v>
      </c>
      <c r="Y10" s="252">
        <f>IF('Mapping Template'!$J261=1,Y$2,0)</f>
        <v>0</v>
      </c>
      <c r="Z10" s="252">
        <f>IF('Mapping Template'!$J281=1,Z$2,0)</f>
        <v>0</v>
      </c>
      <c r="AA10" s="252">
        <f>IF('Mapping Template'!$J298=1,AA$2,0)</f>
        <v>0</v>
      </c>
    </row>
    <row r="11" spans="1:28" x14ac:dyDescent="0.3">
      <c r="A11" s="254"/>
      <c r="B11" s="252"/>
      <c r="C11" s="252">
        <f>IF('Mapping Template'!$J18=1,C$2,0)</f>
        <v>0</v>
      </c>
      <c r="D11" s="252"/>
      <c r="E11" s="252">
        <f>IF('Mapping Template'!$J38=1,E$2,0)</f>
        <v>0</v>
      </c>
      <c r="F11" s="252"/>
      <c r="G11" s="252">
        <f>IF('Mapping Template'!$J53=1,G$2,0)</f>
        <v>0</v>
      </c>
      <c r="H11" s="252">
        <f>IF('Mapping Template'!$J65=1,H$2,0)</f>
        <v>0</v>
      </c>
      <c r="I11" s="252">
        <f>IF('Mapping Template'!$J93=1,I$2,0)</f>
        <v>0</v>
      </c>
      <c r="J11" s="252">
        <f>IF('Mapping Template'!$J102=1,J$2,0)</f>
        <v>0</v>
      </c>
      <c r="K11" s="252">
        <f>IF('Mapping Template'!$J113=1,K$2,0)</f>
        <v>0</v>
      </c>
      <c r="L11" s="252">
        <f>IF('Mapping Template'!$J125=1,L$2,0)</f>
        <v>0</v>
      </c>
      <c r="M11" s="252">
        <f>IF('Mapping Template'!$J138=1,M$2,0)</f>
        <v>0</v>
      </c>
      <c r="N11" s="252">
        <f>IF('Mapping Template'!$J147=1,N$2,0)</f>
        <v>0</v>
      </c>
      <c r="O11" s="252">
        <f>IF('Mapping Template'!$J158=1,O$2,0)</f>
        <v>0</v>
      </c>
      <c r="P11" s="252">
        <f>IF('Mapping Template'!$J170=1,P$2,0)</f>
        <v>0</v>
      </c>
      <c r="Q11" s="252">
        <f>IF('Mapping Template'!$J180=1,Q$2,0)</f>
        <v>0</v>
      </c>
      <c r="R11" s="252">
        <f>IF('Mapping Template'!$J191=1,R$2,0)</f>
        <v>0</v>
      </c>
      <c r="S11" s="252"/>
      <c r="T11" s="252">
        <f>IF('Mapping Template'!$J205=1,T$2,0)</f>
        <v>0</v>
      </c>
      <c r="U11" s="252">
        <f>IF('Mapping Template'!$J215=1,U$2,0)</f>
        <v>0</v>
      </c>
      <c r="V11" s="252">
        <f>IF('Mapping Template'!$J232=1,V$2,0)</f>
        <v>0</v>
      </c>
      <c r="W11" s="252"/>
      <c r="X11" s="252">
        <f>IF('Mapping Template'!$J249=1,X$2,0)</f>
        <v>0</v>
      </c>
      <c r="Y11" s="252">
        <f>IF('Mapping Template'!$J262=1,Y$2,0)</f>
        <v>0</v>
      </c>
      <c r="Z11" s="252">
        <f>IF('Mapping Template'!$J282=1,Z$2,0)</f>
        <v>0</v>
      </c>
      <c r="AA11" s="252">
        <f>IF('Mapping Template'!$J299=1,AA$2,0)</f>
        <v>0</v>
      </c>
    </row>
    <row r="12" spans="1:28" x14ac:dyDescent="0.3">
      <c r="A12" s="254"/>
      <c r="B12" s="252"/>
      <c r="C12" s="252">
        <f>IF('Mapping Template'!$J19=1,C$2,0)</f>
        <v>0</v>
      </c>
      <c r="D12" s="252"/>
      <c r="E12" s="252">
        <f>IF('Mapping Template'!$J39=1,E$2,0)</f>
        <v>0</v>
      </c>
      <c r="F12" s="252"/>
      <c r="G12" s="252">
        <f>IF('Mapping Template'!$J54=1,G$2,0)</f>
        <v>0</v>
      </c>
      <c r="H12" s="252">
        <f>IF('Mapping Template'!$J66=1,H$2,0)</f>
        <v>0</v>
      </c>
      <c r="I12" s="252"/>
      <c r="J12" s="252">
        <f>IF('Mapping Template'!$J103=1,J$2,0)</f>
        <v>0</v>
      </c>
      <c r="K12" s="252">
        <f>IF('Mapping Template'!$J114=1,K$2,0)</f>
        <v>0</v>
      </c>
      <c r="L12" s="252">
        <f>IF('Mapping Template'!$J126=1,L$2,0)</f>
        <v>0</v>
      </c>
      <c r="N12" s="252">
        <f>IF('Mapping Template'!$J148=1,N$2,0)</f>
        <v>0</v>
      </c>
      <c r="O12" s="252">
        <f>IF('Mapping Template'!$J159=1,O$2,0)</f>
        <v>0</v>
      </c>
      <c r="P12" s="252">
        <f>IF('Mapping Template'!$J171=1,P$2,0)</f>
        <v>0</v>
      </c>
      <c r="Q12" s="252">
        <f>IF('Mapping Template'!$J181=1,Q$2,0)</f>
        <v>0</v>
      </c>
      <c r="R12" s="252">
        <f>IF('Mapping Template'!$J192=1,R$2,0)</f>
        <v>0</v>
      </c>
      <c r="S12" s="252"/>
      <c r="T12" s="252">
        <f>IF('Mapping Template'!$J206=1,T$2,0)</f>
        <v>0</v>
      </c>
      <c r="U12" s="252">
        <f>IF('Mapping Template'!$J216=1,U$2,0)</f>
        <v>0</v>
      </c>
      <c r="V12" s="252">
        <f>IF('Mapping Template'!$J233=1,V$2,0)</f>
        <v>0</v>
      </c>
      <c r="W12" s="252"/>
      <c r="X12" s="252">
        <f>IF('Mapping Template'!$J250=1,X$2,0)</f>
        <v>0</v>
      </c>
      <c r="Y12" s="252">
        <f>IF('Mapping Template'!$J263=1,Y$2,0)</f>
        <v>0</v>
      </c>
      <c r="Z12" s="252">
        <f>IF('Mapping Template'!$J283=1,Z$2,0)</f>
        <v>0</v>
      </c>
      <c r="AA12" s="252">
        <f>IF('Mapping Template'!$J300=1,AA$2,0)</f>
        <v>0</v>
      </c>
    </row>
    <row r="13" spans="1:28" x14ac:dyDescent="0.3">
      <c r="A13" s="254"/>
      <c r="B13" s="252"/>
      <c r="C13" s="252">
        <f>IF('Mapping Template'!$J20=1,C$2,0)</f>
        <v>0</v>
      </c>
      <c r="D13" s="252"/>
      <c r="E13" s="252"/>
      <c r="F13" s="252"/>
      <c r="G13" s="252">
        <f>IF('Mapping Template'!$J55=1,G$2,0)</f>
        <v>0</v>
      </c>
      <c r="H13" s="252">
        <f>IF('Mapping Template'!$J67=1,H$2,0)</f>
        <v>0</v>
      </c>
      <c r="I13" s="252"/>
      <c r="J13" s="252">
        <f>IF('Mapping Template'!$J104=1,J$2,0)</f>
        <v>0</v>
      </c>
      <c r="K13" s="252">
        <f>IF('Mapping Template'!$J115=1,K$2,0)</f>
        <v>0</v>
      </c>
      <c r="L13" s="252">
        <f>IF('Mapping Template'!$J127=1,L$2,0)</f>
        <v>0</v>
      </c>
      <c r="N13" s="252">
        <f>IF('Mapping Template'!$J149=1,N$2,0)</f>
        <v>0</v>
      </c>
      <c r="O13" s="252">
        <f>IF('Mapping Template'!$J160=1,O$2,0)</f>
        <v>0</v>
      </c>
      <c r="Q13" s="252">
        <f>IF('Mapping Template'!$J182=1,Q$2,0)</f>
        <v>0</v>
      </c>
      <c r="R13" s="252"/>
      <c r="S13" s="252"/>
      <c r="U13" s="252">
        <f>IF('Mapping Template'!$J217=1,U$2,0)</f>
        <v>0</v>
      </c>
      <c r="V13" s="252">
        <f>IF('Mapping Template'!$J234=1,V$2,0)</f>
        <v>0</v>
      </c>
      <c r="W13" s="252"/>
      <c r="X13" s="252">
        <f>IF('Mapping Template'!$J251=1,X$2,0)</f>
        <v>0</v>
      </c>
      <c r="Y13" s="252">
        <f>IF('Mapping Template'!$J264=1,Y$2,0)</f>
        <v>0</v>
      </c>
      <c r="Z13" s="252">
        <f>IF('Mapping Template'!$J284=1,Z$2,0)</f>
        <v>0</v>
      </c>
      <c r="AA13" s="252">
        <f>IF('Mapping Template'!$J301=1,AA$2,0)</f>
        <v>0</v>
      </c>
    </row>
    <row r="14" spans="1:28" x14ac:dyDescent="0.3">
      <c r="A14" s="254"/>
      <c r="B14" s="252"/>
      <c r="C14" s="252">
        <f>IF('Mapping Template'!$J21=1,C$2,0)</f>
        <v>0</v>
      </c>
      <c r="D14" s="252"/>
      <c r="E14" s="252"/>
      <c r="G14" s="252">
        <f>IF('Mapping Template'!$J56=1,G$2,0)</f>
        <v>0</v>
      </c>
      <c r="H14" s="252">
        <f>IF('Mapping Template'!$J68=1,H$2,0)</f>
        <v>0</v>
      </c>
      <c r="I14" s="252"/>
      <c r="J14" s="252"/>
      <c r="K14" s="252">
        <f>IF('Mapping Template'!$J116=1,K$2,0)</f>
        <v>0</v>
      </c>
      <c r="L14" s="252">
        <f>IF('Mapping Template'!$J128=1,L$2,0)</f>
        <v>0</v>
      </c>
      <c r="O14" s="252">
        <f>IF('Mapping Template'!$J161=1,O$2,0)</f>
        <v>0</v>
      </c>
      <c r="Q14" s="252"/>
      <c r="R14" s="252"/>
      <c r="S14" s="252"/>
      <c r="U14" s="252">
        <f>IF('Mapping Template'!$J218=1,U$2,0)</f>
        <v>0</v>
      </c>
      <c r="V14" s="252"/>
      <c r="W14" s="252"/>
      <c r="X14" s="252">
        <f>IF('Mapping Template'!$J252=1,X$2,0)</f>
        <v>0</v>
      </c>
      <c r="Y14" s="252">
        <f>IF('Mapping Template'!$J265=1,Y$2,0)</f>
        <v>0</v>
      </c>
      <c r="Z14" s="252">
        <f>IF('Mapping Template'!$J285=1,Z$2,0)</f>
        <v>0</v>
      </c>
      <c r="AA14" s="252">
        <f>IF('Mapping Template'!$J302=1,AA$2,0)</f>
        <v>0</v>
      </c>
    </row>
    <row r="15" spans="1:28" x14ac:dyDescent="0.3">
      <c r="A15" s="254"/>
      <c r="B15" s="252"/>
      <c r="C15" s="252">
        <f>IF('Mapping Template'!$J22=1,C$2,0)</f>
        <v>0</v>
      </c>
      <c r="D15" s="252"/>
      <c r="E15" s="252"/>
      <c r="G15" s="252"/>
      <c r="H15" s="252">
        <f>IF('Mapping Template'!$J69=1,H$2,0)</f>
        <v>0</v>
      </c>
      <c r="I15" s="252"/>
      <c r="J15" s="252"/>
      <c r="K15" s="252"/>
      <c r="L15" s="252">
        <f>IF('Mapping Template'!$J129=1,L$2,0)</f>
        <v>0</v>
      </c>
      <c r="Q15" s="252"/>
      <c r="R15" s="252"/>
      <c r="S15" s="252"/>
      <c r="U15" s="252">
        <f>IF('Mapping Template'!$J219=1,U$2,0)</f>
        <v>0</v>
      </c>
      <c r="V15" s="252"/>
      <c r="W15" s="252"/>
      <c r="X15" s="252"/>
      <c r="Y15" s="252">
        <f>IF('Mapping Template'!$J266=1,Y$2,0)</f>
        <v>0</v>
      </c>
      <c r="Z15" s="252">
        <f>IF('Mapping Template'!$J286=1,Z$2,0)</f>
        <v>0</v>
      </c>
      <c r="AA15" s="252">
        <f>IF('Mapping Template'!$J303=1,AA$2,0)</f>
        <v>0</v>
      </c>
    </row>
    <row r="16" spans="1:28" x14ac:dyDescent="0.3">
      <c r="A16" s="254"/>
      <c r="B16" s="252"/>
      <c r="C16" s="252">
        <f>IF('Mapping Template'!$J23=1,C$2,0)</f>
        <v>0</v>
      </c>
      <c r="D16" s="252"/>
      <c r="E16" s="252"/>
      <c r="G16" s="252"/>
      <c r="H16" s="252">
        <f>IF('Mapping Template'!$J70=1,H$2,0)</f>
        <v>0</v>
      </c>
      <c r="J16" s="252"/>
      <c r="K16" s="252"/>
      <c r="L16" s="252"/>
      <c r="Q16" s="252"/>
      <c r="S16" s="252"/>
      <c r="U16" s="252">
        <f>IF('Mapping Template'!$J220=1,U$2,0)</f>
        <v>0</v>
      </c>
      <c r="V16" s="252"/>
      <c r="W16" s="252"/>
      <c r="X16" s="252"/>
      <c r="Y16" s="252">
        <f>IF('Mapping Template'!$J267=1,Y$2,0)</f>
        <v>0</v>
      </c>
      <c r="Z16" s="252">
        <f>IF('Mapping Template'!$J287=1,Z$2,0)</f>
        <v>0</v>
      </c>
      <c r="AA16" s="252">
        <f>IF('Mapping Template'!$J304=1,AA$2,0)</f>
        <v>0</v>
      </c>
    </row>
    <row r="17" spans="1:30" x14ac:dyDescent="0.3">
      <c r="A17" s="254"/>
      <c r="B17" s="252"/>
      <c r="C17" s="252">
        <f>IF('Mapping Template'!$J24=1,C$2,0)</f>
        <v>0</v>
      </c>
      <c r="E17" s="252"/>
      <c r="G17" s="252"/>
      <c r="H17" s="252">
        <f>IF('Mapping Template'!$J71=1,H$2,0)</f>
        <v>0</v>
      </c>
      <c r="J17" s="252"/>
      <c r="K17" s="252"/>
      <c r="Q17" s="252"/>
      <c r="S17" s="252"/>
      <c r="U17" s="252">
        <f>IF('Mapping Template'!$J221=1,U$2,0)</f>
        <v>0</v>
      </c>
      <c r="V17" s="252"/>
      <c r="W17" s="252"/>
      <c r="X17" s="252"/>
      <c r="Y17" s="252">
        <f>IF('Mapping Template'!$J268=1,Y$2,0)</f>
        <v>0</v>
      </c>
      <c r="Z17" s="252">
        <f>IF('Mapping Template'!$J288=1,Z$2,0)</f>
        <v>0</v>
      </c>
      <c r="AA17" s="252">
        <f>IF('Mapping Template'!$J305=1,AA$2,0)</f>
        <v>0</v>
      </c>
    </row>
    <row r="18" spans="1:30" x14ac:dyDescent="0.3">
      <c r="A18" s="254"/>
      <c r="B18" s="252"/>
      <c r="E18" s="252"/>
      <c r="G18" s="252"/>
      <c r="H18" s="252">
        <f>IF('Mapping Template'!$J72=1,H$2,0)</f>
        <v>0</v>
      </c>
      <c r="J18" s="252"/>
      <c r="K18" s="252"/>
      <c r="Q18" s="252"/>
      <c r="S18" s="252"/>
      <c r="U18" s="252">
        <f>IF('Mapping Template'!$J222=1,U$2,0)</f>
        <v>0</v>
      </c>
      <c r="V18" s="252"/>
      <c r="W18" s="252"/>
      <c r="X18" s="252"/>
      <c r="Y18" s="252">
        <f>IF('Mapping Template'!$J269=1,Y$2,0)</f>
        <v>0</v>
      </c>
      <c r="Z18" s="252">
        <f>IF('Mapping Template'!$J289=1,Z$2,0)</f>
        <v>0</v>
      </c>
      <c r="AA18" s="252">
        <f>IF('Mapping Template'!$J306=1,AA$2,0)</f>
        <v>0</v>
      </c>
    </row>
    <row r="19" spans="1:30" x14ac:dyDescent="0.3">
      <c r="A19" s="254"/>
      <c r="B19" s="252"/>
      <c r="G19" s="252"/>
      <c r="H19" s="252">
        <f>IF('Mapping Template'!$J73=1,H$2,0)</f>
        <v>0</v>
      </c>
      <c r="J19" s="252"/>
      <c r="K19" s="252"/>
      <c r="S19" s="252"/>
      <c r="U19" s="252">
        <f>IF('Mapping Template'!$J223=1,U$2,0)</f>
        <v>0</v>
      </c>
      <c r="V19" s="252"/>
      <c r="W19" s="252"/>
      <c r="X19" s="252"/>
      <c r="Y19" s="252">
        <f>IF('Mapping Template'!$J270=1,Y$2,0)</f>
        <v>0</v>
      </c>
      <c r="AA19" s="252">
        <f>IF('Mapping Template'!$J307=1,AA$2,0)</f>
        <v>0</v>
      </c>
    </row>
    <row r="20" spans="1:30" x14ac:dyDescent="0.3">
      <c r="A20" s="254"/>
      <c r="B20" s="252"/>
      <c r="G20" s="252"/>
      <c r="H20" s="252">
        <f>IF('Mapping Template'!$J74=1,H$2,0)</f>
        <v>0</v>
      </c>
      <c r="J20" s="252"/>
      <c r="K20" s="252"/>
      <c r="U20" s="252"/>
      <c r="V20" s="252"/>
      <c r="W20" s="252"/>
      <c r="X20" s="252"/>
      <c r="Y20" s="252">
        <f>IF('Mapping Template'!$J271=1,Y$2,0)</f>
        <v>0</v>
      </c>
      <c r="AA20" s="252">
        <f>IF('Mapping Template'!$J308=1,AA$2,0)</f>
        <v>0</v>
      </c>
    </row>
    <row r="21" spans="1:30" x14ac:dyDescent="0.3">
      <c r="A21" s="254"/>
      <c r="B21" s="252"/>
      <c r="G21" s="252"/>
      <c r="H21" s="252">
        <f>IF('Mapping Template'!$J75=1,H$2,0)</f>
        <v>0</v>
      </c>
      <c r="J21" s="252"/>
      <c r="K21" s="252"/>
      <c r="U21" s="252"/>
      <c r="W21" s="252"/>
      <c r="X21" s="252"/>
      <c r="Y21" s="252">
        <f>IF('Mapping Template'!$J272=1,Y$2,0)</f>
        <v>0</v>
      </c>
      <c r="AA21" s="252">
        <f>IF('Mapping Template'!$J309=1,AA$2,0)</f>
        <v>0</v>
      </c>
    </row>
    <row r="22" spans="1:30" x14ac:dyDescent="0.3">
      <c r="A22" s="254"/>
      <c r="B22" s="252"/>
      <c r="G22" s="252"/>
      <c r="H22" s="252">
        <f>IF('Mapping Template'!$J76=1,H$2,0)</f>
        <v>0</v>
      </c>
      <c r="J22" s="252"/>
      <c r="K22" s="252"/>
      <c r="U22" s="252"/>
      <c r="W22" s="252"/>
      <c r="X22" s="252"/>
      <c r="AA22" s="252">
        <f>IF('Mapping Template'!$J310=1,AA$2,0)</f>
        <v>0</v>
      </c>
    </row>
    <row r="23" spans="1:30" x14ac:dyDescent="0.3">
      <c r="A23" s="254"/>
      <c r="B23" s="252"/>
      <c r="G23" s="252"/>
      <c r="H23" s="252">
        <f>IF('Mapping Template'!$J77=1,H$2,0)</f>
        <v>0</v>
      </c>
      <c r="J23" s="252"/>
      <c r="K23" s="252"/>
      <c r="U23" s="252"/>
      <c r="W23" s="252"/>
      <c r="X23" s="252"/>
      <c r="AA23" s="252">
        <f>IF('Mapping Template'!$J311=1,AA$2,0)</f>
        <v>0</v>
      </c>
    </row>
    <row r="24" spans="1:30" x14ac:dyDescent="0.3">
      <c r="A24" s="254"/>
      <c r="B24" s="252"/>
      <c r="H24" s="252">
        <f>IF('Mapping Template'!$J78=1,H$2,0)</f>
        <v>0</v>
      </c>
      <c r="J24" s="252"/>
      <c r="K24" s="252"/>
      <c r="W24" s="252"/>
      <c r="X24" s="252"/>
      <c r="AA24" s="252">
        <f>IF('Mapping Template'!$J312=1,AA$2,0)</f>
        <v>0</v>
      </c>
    </row>
    <row r="25" spans="1:30" x14ac:dyDescent="0.3">
      <c r="A25" s="254"/>
      <c r="B25" s="252"/>
      <c r="H25" s="252">
        <f>IF('Mapping Template'!$J79=1,H$2,0)</f>
        <v>0</v>
      </c>
      <c r="J25" s="252"/>
      <c r="K25" s="252"/>
      <c r="W25" s="252"/>
      <c r="X25" s="252"/>
      <c r="AA25" s="252">
        <f>IF('Mapping Template'!$J313=1,AA$2,0)</f>
        <v>0</v>
      </c>
    </row>
    <row r="26" spans="1:30" x14ac:dyDescent="0.3">
      <c r="A26" s="254"/>
      <c r="B26" s="252"/>
      <c r="H26" s="252">
        <f>IF('Mapping Template'!$J80=1,H$2,0)</f>
        <v>0</v>
      </c>
      <c r="J26" s="252"/>
      <c r="K26" s="252"/>
      <c r="W26" s="252"/>
      <c r="X26" s="252"/>
    </row>
    <row r="27" spans="1:30" x14ac:dyDescent="0.3">
      <c r="A27" s="254"/>
      <c r="B27" s="252"/>
      <c r="H27" s="252">
        <f>IF('Mapping Template'!$J81=1,H$2,0)</f>
        <v>0</v>
      </c>
      <c r="J27" s="252"/>
      <c r="K27" s="252"/>
      <c r="W27" s="252"/>
      <c r="X27" s="252"/>
    </row>
    <row r="28" spans="1:30" x14ac:dyDescent="0.3">
      <c r="A28" s="254"/>
      <c r="B28" s="252"/>
      <c r="H28" s="252">
        <f>IF('Mapping Template'!$J82=1,H$2,0)</f>
        <v>0</v>
      </c>
      <c r="J28" s="252"/>
      <c r="K28" s="252"/>
      <c r="Z28" s="257"/>
      <c r="AA28" s="257"/>
      <c r="AB28" s="257"/>
      <c r="AC28" s="257"/>
      <c r="AD28" s="257"/>
    </row>
    <row r="29" spans="1:30" x14ac:dyDescent="0.3">
      <c r="A29" s="254"/>
      <c r="B29" s="252"/>
      <c r="H29" s="252">
        <f>IF('Mapping Template'!$J83=1,H$2,0)</f>
        <v>0</v>
      </c>
      <c r="J29" s="252"/>
      <c r="K29" s="252"/>
    </row>
    <row r="30" spans="1:30" x14ac:dyDescent="0.3">
      <c r="A30" s="254"/>
      <c r="B30" s="252"/>
      <c r="H30" s="252">
        <f>IF('Mapping Template'!$J84=1,H$2,0)</f>
        <v>0</v>
      </c>
      <c r="J30" s="252"/>
      <c r="K30" s="252"/>
    </row>
    <row r="31" spans="1:30" x14ac:dyDescent="0.3">
      <c r="A31" s="254"/>
      <c r="B31" s="252"/>
      <c r="H31" s="252"/>
      <c r="J31" s="252"/>
      <c r="K31" s="252"/>
    </row>
    <row r="32" spans="1:30" x14ac:dyDescent="0.3">
      <c r="A32" s="254"/>
      <c r="B32" s="254"/>
      <c r="H32" s="252"/>
    </row>
    <row r="33" spans="1:8" x14ac:dyDescent="0.3">
      <c r="A33" s="254"/>
      <c r="B33" s="254"/>
      <c r="H33" s="252"/>
    </row>
    <row r="34" spans="1:8" x14ac:dyDescent="0.3">
      <c r="A34" s="254"/>
      <c r="B34" s="254"/>
    </row>
    <row r="35" spans="1:8" x14ac:dyDescent="0.3">
      <c r="A35" s="254"/>
      <c r="B35" s="254"/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C3B7C8-B04C-4AF7-8DFF-FCDDF33B4835}">
  <ds:schemaRefs>
    <ds:schemaRef ds:uri="http://www.w3.org/XML/1998/namespace"/>
    <ds:schemaRef ds:uri="2717a2cc-f512-4d49-8f27-545b42fa0c9a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1745aab-47d5-421a-999d-4b79c06ba2f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51e336e-eb2e-4526-bd5f-3e0ee4a4c411"/>
    <ds:schemaRef ds:uri="4fba6418-506c-4512-b45b-bc7d16dfaf5d"/>
  </ds:schemaRefs>
</ds:datastoreItem>
</file>

<file path=customXml/itemProps3.xml><?xml version="1.0" encoding="utf-8"?>
<ds:datastoreItem xmlns:ds="http://schemas.openxmlformats.org/officeDocument/2006/customXml" ds:itemID="{A8FCE1AC-0139-48BE-BCD4-D0E967E6BB6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Bray</dc:creator>
  <cp:keywords/>
  <dc:description/>
  <cp:lastModifiedBy>Aidan Riley</cp:lastModifiedBy>
  <cp:revision/>
  <dcterms:created xsi:type="dcterms:W3CDTF">2021-10-27T10:45:58Z</dcterms:created>
  <dcterms:modified xsi:type="dcterms:W3CDTF">2024-09-11T14:17:36Z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