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mspa.sharepoint.com/sites/CIMSPAEducation/Shared Documents/5. Endorsements/Mapping Documents/New Mapping Docs/Occupations/"/>
    </mc:Choice>
  </mc:AlternateContent>
  <xr:revisionPtr revIDLastSave="2" documentId="8_{239E54DC-584C-4944-AE69-CA9FB0343AD0}" xr6:coauthVersionLast="47" xr6:coauthVersionMax="47" xr10:uidLastSave="{A6226B10-5CCE-4AD3-8920-7045C2B388C6}"/>
  <bookViews>
    <workbookView xWindow="22932" yWindow="-108" windowWidth="23256" windowHeight="12456" activeTab="1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 a="1"/>
  <c r="K17" i="2" s="1"/>
  <c r="K13" i="2" a="1"/>
  <c r="K13" i="2" s="1"/>
  <c r="K12" i="2"/>
  <c r="K5" i="2" a="1"/>
  <c r="K5" i="2" s="1"/>
  <c r="I5" i="4" l="1"/>
  <c r="I6" i="4"/>
  <c r="I7" i="4"/>
  <c r="I8" i="4"/>
  <c r="I9" i="4"/>
  <c r="I10" i="4"/>
  <c r="I11" i="4"/>
  <c r="I12" i="4"/>
  <c r="I13" i="4"/>
  <c r="I4" i="4"/>
  <c r="H5" i="4"/>
  <c r="H6" i="4"/>
  <c r="H7" i="4"/>
  <c r="H8" i="4"/>
  <c r="H9" i="4"/>
  <c r="H10" i="4"/>
  <c r="H11" i="4"/>
  <c r="H12" i="4"/>
  <c r="G5" i="4"/>
  <c r="G6" i="4"/>
  <c r="G7" i="4"/>
  <c r="G8" i="4"/>
  <c r="G9" i="4"/>
  <c r="G10" i="4"/>
  <c r="G11" i="4"/>
  <c r="G12" i="4"/>
  <c r="G4" i="4"/>
  <c r="H4" i="4"/>
  <c r="F5" i="4"/>
  <c r="F6" i="4"/>
  <c r="F7" i="4"/>
  <c r="F8" i="4"/>
  <c r="F9" i="4"/>
  <c r="F10" i="4"/>
  <c r="F11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4" i="4"/>
  <c r="L109" i="2" l="1"/>
  <c r="G10" i="5" s="1"/>
  <c r="L59" i="2"/>
  <c r="G6" i="5" s="1"/>
  <c r="L99" i="2"/>
  <c r="L80" i="2"/>
  <c r="G7" i="5" s="1"/>
  <c r="L44" i="2"/>
  <c r="G5" i="5" s="1"/>
  <c r="L23" i="2"/>
  <c r="G4" i="5" s="1"/>
  <c r="L89" i="2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4" i="4"/>
  <c r="L5" i="2" l="1"/>
  <c r="G3" i="5" s="1"/>
  <c r="K116" i="2" a="1"/>
  <c r="K116" i="2" s="1"/>
  <c r="K113" i="2" a="1"/>
  <c r="K113" i="2" s="1"/>
  <c r="K109" i="2" a="1"/>
  <c r="K109" i="2" s="1"/>
  <c r="K104" i="2" a="1"/>
  <c r="K104" i="2" s="1"/>
  <c r="K101" i="2" a="1"/>
  <c r="K101" i="2" s="1"/>
  <c r="K99" i="2" a="1"/>
  <c r="K99" i="2" s="1"/>
  <c r="K97" i="2" a="1"/>
  <c r="K97" i="2" s="1"/>
  <c r="K95" i="2" a="1"/>
  <c r="K95" i="2" s="1"/>
  <c r="K89" i="2" a="1"/>
  <c r="K89" i="2" s="1"/>
  <c r="K86" i="2" a="1"/>
  <c r="K86" i="2" s="1"/>
  <c r="K83" i="2" a="1"/>
  <c r="K83" i="2" s="1"/>
  <c r="K80" i="2" a="1"/>
  <c r="K80" i="2" s="1"/>
  <c r="K76" i="2" a="1"/>
  <c r="K76" i="2" s="1"/>
  <c r="K69" i="2" a="1"/>
  <c r="K69" i="2" s="1"/>
  <c r="K59" i="2" a="1"/>
  <c r="K59" i="2" s="1"/>
  <c r="K51" i="2" a="1"/>
  <c r="K51" i="2" s="1"/>
  <c r="K44" i="2" a="1"/>
  <c r="K44" i="2" s="1"/>
  <c r="K38" i="2" a="1"/>
  <c r="K38" i="2" s="1"/>
  <c r="K23" i="2" a="1"/>
  <c r="K23" i="2" s="1"/>
  <c r="E11" i="5" l="1"/>
  <c r="D11" i="5"/>
  <c r="G9" i="5" l="1"/>
  <c r="G8" i="5"/>
  <c r="H4" i="5" l="1"/>
  <c r="H3" i="5"/>
  <c r="F10" i="5"/>
  <c r="F9" i="5"/>
  <c r="F8" i="5"/>
  <c r="F7" i="5"/>
  <c r="F5" i="5"/>
  <c r="F6" i="5"/>
  <c r="F4" i="5"/>
  <c r="F3" i="5"/>
  <c r="H10" i="5" l="1"/>
  <c r="I10" i="5" s="1"/>
  <c r="H8" i="5"/>
  <c r="H9" i="5"/>
  <c r="I9" i="5" s="1"/>
  <c r="H5" i="5"/>
  <c r="H6" i="5"/>
  <c r="I6" i="5" s="1"/>
  <c r="H7" i="5"/>
  <c r="H11" i="5" l="1"/>
  <c r="I5" i="5"/>
  <c r="I7" i="5"/>
  <c r="I8" i="5"/>
  <c r="I4" i="5"/>
  <c r="I3" i="5"/>
  <c r="I11" i="5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<sst xmlns="http://schemas.openxmlformats.org/spreadsheetml/2006/main" count="286" uniqueCount="247">
  <si>
    <t>Ref </t>
  </si>
  <si>
    <t>Assessment method</t>
  </si>
  <si>
    <t>Score</t>
  </si>
  <si>
    <t xml:space="preserve">Moderator comments  </t>
  </si>
  <si>
    <t>Sufficient detail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</si>
  <si>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</si>
  <si>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</si>
  <si>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</si>
  <si>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</si>
  <si>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</si>
  <si>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</si>
  <si>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</si>
  <si>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</si>
  <si>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</si>
  <si>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</si>
  <si>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</si>
  <si>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</si>
  <si>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</si>
  <si>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</si>
  <si>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</si>
  <si>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</si>
  <si>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</si>
  <si>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</si>
  <si>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</si>
  <si>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</si>
  <si>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</si>
  <si>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</si>
  <si>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</si>
  <si>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</si>
  <si>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</si>
  <si>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</si>
  <si>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Skills</t>
  </si>
  <si>
    <t>Knowledge</t>
  </si>
  <si>
    <t>Total % covered of area</t>
  </si>
  <si>
    <t>K&amp;U</t>
  </si>
  <si>
    <t>K1</t>
  </si>
  <si>
    <t>S1</t>
  </si>
  <si>
    <t>K2</t>
  </si>
  <si>
    <t>S2</t>
  </si>
  <si>
    <t xml:space="preserve">% mapped to section </t>
  </si>
  <si>
    <t>Mapping to point</t>
  </si>
  <si>
    <t>K3</t>
  </si>
  <si>
    <t>S3</t>
  </si>
  <si>
    <t>K4</t>
  </si>
  <si>
    <t>S4</t>
  </si>
  <si>
    <t>Totals</t>
  </si>
  <si>
    <t>% covered of entire standard</t>
  </si>
  <si>
    <t>Section % of total standard</t>
  </si>
  <si>
    <t>Professional Standard Content</t>
  </si>
  <si>
    <t>Multiple</t>
  </si>
  <si>
    <t xml:space="preserve">Key Management Theme 1: Service Improvement </t>
  </si>
  <si>
    <t xml:space="preserve">Skills </t>
  </si>
  <si>
    <t>No of Sections</t>
  </si>
  <si>
    <t>No of Specifications</t>
  </si>
  <si>
    <t>Section</t>
  </si>
  <si>
    <t>%worth of each specification</t>
  </si>
  <si>
    <t>% value</t>
  </si>
  <si>
    <t># spec</t>
  </si>
  <si>
    <t>K1.1</t>
  </si>
  <si>
    <t>Strategy</t>
  </si>
  <si>
    <t>·     Develop and implement an organisational vision, culture, and values</t>
  </si>
  <si>
    <t>·     Develop an understanding of change management in operations of organisations, to include: ­   Structures
­   type - public, private, and not-for-profit
­   business modelling
­   diversity
­   global perspectives
­   governance and accountability
­   the external environment
­   social technological.</t>
  </si>
  <si>
    <t>·     Develop political awareness, legal and policy implications.</t>
  </si>
  <si>
    <t>·     Know market strategies, changing customer demands and descriptive, diagnostic, predictive, and prescriptive analytics.</t>
  </si>
  <si>
    <t>·     Manage complex relationships across multiple and diverse stakeholders.</t>
  </si>
  <si>
    <t>·     Develop and implement organisational strategy and plans, including approaches to resource and supply chain management, workforce development, sustainability, taking and managing risk, monitoring and evaluation, and quality assurance.</t>
  </si>
  <si>
    <t>·     Evaluate how to manage and respond to change in the organisation.</t>
  </si>
  <si>
    <t>K1.2</t>
  </si>
  <si>
    <t>Innovation and change</t>
  </si>
  <si>
    <t>·     Understand the impact of: ­   systems thinking
­   design thinking
­   knowledge management/development
­   data governance/management
­   services management.</t>
  </si>
  <si>
    <t>K1.3</t>
  </si>
  <si>
    <t>Governance</t>
  </si>
  <si>
    <t>·     Knowledge of ethics and values based on leadership; regulatory environments, legal, health and safety and well-being compliance requirements; corporate social responsibility; risk management, environmental impact, fiduciary responsibilities, and data/information governance.</t>
  </si>
  <si>
    <t>·     Understand competitive strategies, enterprise and risk approaches to effective decision making, and the use of data governance to implement and manage change.</t>
  </si>
  <si>
    <t>·     Know and have an awareness of Governance systems and measures within the Sport and Physical Activity Sector.</t>
  </si>
  <si>
    <t>·     Knows how to lead beyond area of control/authority.</t>
  </si>
  <si>
    <t>K1.4</t>
  </si>
  <si>
    <t>Finance</t>
  </si>
  <si>
    <t>·     Know how to evaluate financial and non-financial information.</t>
  </si>
  <si>
    <t>·     Know financial and legal governance, and procurement strategies.</t>
  </si>
  <si>
    <t>·     Develop financial strategies including budgets, financial management, accounting and how to provide financial reports.</t>
  </si>
  <si>
    <t>·     Know approaches to procurement, contracting and legal requirements.</t>
  </si>
  <si>
    <t>·     Understand micro/macro-economic principles context in an organisational setting and how this changes overtime.</t>
  </si>
  <si>
    <t xml:space="preserve">1.	Organisational Performance – delivering a long-term strategic purpose </t>
  </si>
  <si>
    <t xml:space="preserve">2.	Interpersonal Excellence – leading people and developing collaborative relationships </t>
  </si>
  <si>
    <t xml:space="preserve">4.   Personal effectiveness – managing self  </t>
  </si>
  <si>
    <t>S1.1</t>
  </si>
  <si>
    <t>·     Deliver high performance strategies focusing on growth and sustainable outcomes.</t>
  </si>
  <si>
    <t>·     Sets a clear agenda, consults, and gains support from key stakeholders.</t>
  </si>
  <si>
    <t>·     Able to commission and/or undertake research, and critically analyse and integrate complex information.</t>
  </si>
  <si>
    <t>·     Support the development of organisational strategy and plans.</t>
  </si>
  <si>
    <t>·     Develop and deliver operational plans; being able to set targets and Key Performance Indicators, manage resources, and monitor and measure outcomes to establish operational effectiveness, efficiencies, and excellence.</t>
  </si>
  <si>
    <t>·     Produce reports that clearly present information and data, using a range of interpretation and analytical processes.</t>
  </si>
  <si>
    <t>·     Gain wide support to deliver successful outcomes.</t>
  </si>
  <si>
    <t>S1.2</t>
  </si>
  <si>
    <t>·     Be able to initiate and lead change in the organisation through to identifying opportunities through insight/foresight management e.g. ­   competitive analysis
­   macro trends
­   customer/user understanding.</t>
  </si>
  <si>
    <t>·     Be able to create an environment for innovation and creativity, establishing the value of ideas and change initiatives and drives continuous improvement in service, product, or business processes.</t>
  </si>
  <si>
    <t>·     Manage partnerships, people, and resources effectively, and measures outcomes.</t>
  </si>
  <si>
    <t>·     Act where needed as a Sponsor, championing projects and transformation of services across organisational boundaries.</t>
  </si>
  <si>
    <t>S1.3</t>
  </si>
  <si>
    <t>·     Challenge strategies and operations in terms of ethics, responsibility, sustainability, resource allocation and business continuity/risk management.</t>
  </si>
  <si>
    <t>·     Application of principles relating to Corporate Social Responsibility, Governance, Regulatory compliance.</t>
  </si>
  <si>
    <t>·     Drives a culture of resilience and supports development of new enterprise and opportunities.</t>
  </si>
  <si>
    <t>·     Be able to influence, negotiate and use advocacy skills to build reputation and effective collaborations.</t>
  </si>
  <si>
    <t>S1.4</t>
  </si>
  <si>
    <t>·     Implement financial strategies/management results and setting to include organisational budgets, and challenges financial assumptions underpinning strategies.</t>
  </si>
  <si>
    <t>·     Be accountable for decisions based on relevant information e.g. Key performance Indicators/scorecard.</t>
  </si>
  <si>
    <t>·     Use financial data to allocate resources.</t>
  </si>
  <si>
    <t>·     Supervise procurement, supply chain management and contracts.</t>
  </si>
  <si>
    <t>·     Manage budgets, controlling expenditure and production of financial reports.</t>
  </si>
  <si>
    <t>K2.1</t>
  </si>
  <si>
    <t>Leading and developing people</t>
  </si>
  <si>
    <t>·     Critically evaluate how to build engagement and develop high performance, agile and collaborative cultures within a team.</t>
  </si>
  <si>
    <t>·     Analyse approaches to strategic workforce planning including talent management, learning organisations, workforce design, succession planning, diversity, and inclusion.</t>
  </si>
  <si>
    <t>·     Describe different inclusive leadership styles and models, how to develop teams and support people using coaching and mentoring approaches.</t>
  </si>
  <si>
    <t>·     Know the importance of organisational culture, diverse nature, values and behaviours, and the benefits of developing these within an organisation.</t>
  </si>
  <si>
    <t>·     Identify and appraise how to recruit, manage, and develop people, using inclusive talent management approaches.</t>
  </si>
  <si>
    <t>·     Evaluate how to use HR systems and processes to ensure legal requirements, Health and Safety, and well-being needs.</t>
  </si>
  <si>
    <t>·     Evaluate how goal setting and performance management leads to a supportive working environment.</t>
  </si>
  <si>
    <t>K2.2</t>
  </si>
  <si>
    <t>Developing collaborative relationships</t>
  </si>
  <si>
    <t>·     Describe large scale and inter-organisational influencing and negotiation strategies.</t>
  </si>
  <si>
    <t>·     Comprehend external political environment and use of diplomacy with diverse groups of internal and external stakeholders.</t>
  </si>
  <si>
    <t>·     Analyse how to work with board and company structures.</t>
  </si>
  <si>
    <t>·     Develop knowledge of brand and reputation management through building trust and rapport with stakeholders.</t>
  </si>
  <si>
    <t>·     Describe approaches to stakeholder, customer, and supplier management, developing engagement, facilitating cross functional working and negotiation.</t>
  </si>
  <si>
    <t>·     Know how to shape common purpose, as well as approaches to conflict management and dispute resolution, and evaluate their effectiveness.</t>
  </si>
  <si>
    <t>·     Critically appraise different forms of communication and their application to different organisational environments, settings, circumstances, and contexts.</t>
  </si>
  <si>
    <t>S2.1</t>
  </si>
  <si>
    <t xml:space="preserve"> Leading and developing    people</t>
  </si>
  <si>
    <t>·     Recognise a variety of learning/development approaches to meet the diverse needs of a workforce.</t>
  </si>
  <si>
    <t>·     Lead and influence people, building constructive working relationships across teams, using matrix management where required.</t>
  </si>
  <si>
    <t>·     Ensure workforce skills are utilised, balancing people and technical skills and encouraging continual development.</t>
  </si>
  <si>
    <t>·     Demonstrate organisational purpose and values through leading and developing people.</t>
  </si>
  <si>
    <t>·     Support others to achieve by developing and supporting them through coaching and mentoring processes.</t>
  </si>
  <si>
    <t>·     Build teams, empower, and motivate others to improve performance or achieve outcomes.</t>
  </si>
  <si>
    <t>·     Delegate to others, provide clear guidance and monitor progress.</t>
  </si>
  <si>
    <t>·     Demonstrate the ability to set goals and accountabilities at organisational and individual levels of responsibility.</t>
  </si>
  <si>
    <t>·     Develop interpersonal and team working skills.  Manage and chair meetings and clearly present actions and outcomes.</t>
  </si>
  <si>
    <t>·     Apply influencing and persuading skills, to the dynamics and politics of personal interactions.</t>
  </si>
  <si>
    <t xml:space="preserve">S2.2  </t>
  </si>
  <si>
    <t xml:space="preserve"> Building collaborative relationships</t>
  </si>
  <si>
    <t>·     Recognise and exemplify strategies involved in building rapport, with ability to positively challenge.</t>
  </si>
  <si>
    <t>·     Influence and negotiate using advocacy skills to build reputation and effective collaborations.</t>
  </si>
  <si>
    <t>·     Effectively contribute within a team environment.</t>
  </si>
  <si>
    <t>·     Conduct challenging conversations and give constructive feedback.</t>
  </si>
  <si>
    <t xml:space="preserve">·     Work collaboratively with internal and external customers and suppliers.  </t>
  </si>
  <si>
    <t>Engaging Employees</t>
  </si>
  <si>
    <t>·     Demonstrates ways to articulate vision into operational strategies, demonstrating clarity in thinking and using inspirational communication.</t>
  </si>
  <si>
    <t>·     Creates an inclusive culture, encouraging diversity and difference.</t>
  </si>
  <si>
    <t>·     Give and receives feedback at all levels, building confidence and developing trust, and enables people to take risks.</t>
  </si>
  <si>
    <t>K3.1</t>
  </si>
  <si>
    <t>Project management</t>
  </si>
  <si>
    <t>·     Know and review how a project moves through planning, design, development, deployment, and evaluation.</t>
  </si>
  <si>
    <t>·     Understand risk management models and reporting, risk benefit analysis and Health and Safety implications.</t>
  </si>
  <si>
    <t>·     Review the similarities and differences between: ­   Project management
­   Programme management
­   Portfolio management
­   Programmes and services.</t>
  </si>
  <si>
    <t>K3.2</t>
  </si>
  <si>
    <t>Strategic marketing</t>
  </si>
  <si>
    <t>·     Know how to create marketing and sales strategies.</t>
  </si>
  <si>
    <t>·     Know how to segment and target relevant markets and customers (global and local), analysis of opportunities and ways to market.</t>
  </si>
  <si>
    <t>·     Understand the need for innovation in product and service design.</t>
  </si>
  <si>
    <t>K3.3</t>
  </si>
  <si>
    <t>Digital business and innovation</t>
  </si>
  <si>
    <t>·     Know the importance of developing strategic innovation, and data governance protocols and their impact on organisations, including risk management.</t>
  </si>
  <si>
    <t>·     Understand innovation and digital technology’s impact on data and knowledge management for analysing business decision-making.</t>
  </si>
  <si>
    <t>S3.1</t>
  </si>
  <si>
    <t>·     Plan, organise and manage resources to achieve organisational goals.</t>
  </si>
  <si>
    <t>·     Identify key outcomes, develop, and implement plans and monitor progress, and provide reports as required.</t>
  </si>
  <si>
    <t>·     Proactively identify risk and create plans for their mitigation.</t>
  </si>
  <si>
    <t>·     Be able to initiate, lead and drive change within the organisation, identifying barriers/challenges and how to overcome them.</t>
  </si>
  <si>
    <t>·     Be able to use widely recognised project management tools.</t>
  </si>
  <si>
    <t>·     Be able to use widely recognised tools for; ­   programme management
­   portfolio management
­   programmes and services.</t>
  </si>
  <si>
    <t xml:space="preserve">S3.2      </t>
  </si>
  <si>
    <t>·     Exemplify and review methods for the use of customer insight and analysis of data to determine and drive customer service outcomes and improve customer relationships.</t>
  </si>
  <si>
    <t>·     Create approaches to developing solutions to meet customer need.</t>
  </si>
  <si>
    <t xml:space="preserve">S3.3      </t>
  </si>
  <si>
    <t>Digital business and new technologies</t>
  </si>
  <si>
    <t>·     Use qualitative and quantitative analysis of information and data and benchmarking against others to implement service/organisational improvements and opportunities for innovation and growth.</t>
  </si>
  <si>
    <t>K4.1</t>
  </si>
  <si>
    <t>Awareness of self and others</t>
  </si>
  <si>
    <t>·     Know how to and the importance of self-awareness as a leader/a manager and recognise different learning and management styles within organisational settings.</t>
  </si>
  <si>
    <t>·     Know and exemplify how to use emotional and social intelligence, and active listening and open questioning to work effectively with others.</t>
  </si>
  <si>
    <t>K4.2</t>
  </si>
  <si>
    <t xml:space="preserve">Management of self  </t>
  </si>
  <si>
    <t xml:space="preserve">·     Know how to manage time, set goals, prioritise activities and undertake forward planning in a business environment with a focus on outcomes.  </t>
  </si>
  <si>
    <t>·     Reflects on own performance, demonstrates professional standards in relation to behaviour and ongoing development.</t>
  </si>
  <si>
    <t>·     Advocates the use of good practice within and outside the organisation.</t>
  </si>
  <si>
    <t>K4.3</t>
  </si>
  <si>
    <t xml:space="preserve">Decision making  </t>
  </si>
  <si>
    <t>·     Know how to undertake research, data analysis, problem solving and decision making techniques.</t>
  </si>
  <si>
    <t>·     Know how to use appropriate decision making techniques to solve business problems effectively.</t>
  </si>
  <si>
    <t>·     Know how to shape the values, ethics, and governance of your organisation</t>
  </si>
  <si>
    <t>·     Know how to manage the implementation of values, ethics, and governance of your organisation.</t>
  </si>
  <si>
    <t xml:space="preserve">S4.1   </t>
  </si>
  <si>
    <t xml:space="preserve">Awareness of self and others  </t>
  </si>
  <si>
    <t>·     Reflect on own performance, identifying and acting on learning and    development needs.</t>
  </si>
  <si>
    <t>·     Recognise, empathise with, and understand the development of emotional intelligence of those around you.</t>
  </si>
  <si>
    <t>·     Ability to understand impact of self on others.</t>
  </si>
  <si>
    <t>·     Can manage stress and personal well-being, and confident in knowing core values and drivers.</t>
  </si>
  <si>
    <t xml:space="preserve">S4.2   </t>
  </si>
  <si>
    <t xml:space="preserve">·     Be able to create a personal development plan and use widely recognised tools and techniques to ensure the management of time and pressure effectively, and prioritisation and strategic alignment of activities.  </t>
  </si>
  <si>
    <t>·     Sets an example, and is ethical, fair consistent and impartial.</t>
  </si>
  <si>
    <t>·     Operates within organisational values and adheres to the requirements of relevant professional bodies.</t>
  </si>
  <si>
    <t xml:space="preserve">S4.3   </t>
  </si>
  <si>
    <t xml:space="preserve">·     Use evidence-based tools and ethical approaches to undertake problem solving and critical analysis, synthesis, and evaluation to support decision making.  </t>
  </si>
  <si>
    <t>·     Be able to solve complex problems and make decisions.</t>
  </si>
  <si>
    <t>·     Be able to implement and review decisions.</t>
  </si>
  <si>
    <r>
      <rPr>
        <b/>
        <sz val="14"/>
        <color rgb="FFF089B1"/>
        <rFont val="Calibri"/>
        <family val="2"/>
        <scheme val="minor"/>
      </rPr>
      <t>Mapping Breakdown</t>
    </r>
    <r>
      <rPr>
        <sz val="14"/>
        <color rgb="FFF089B1"/>
        <rFont val="Calibri"/>
        <family val="2"/>
        <scheme val="minor"/>
      </rPr>
      <t xml:space="preserve"> shows a breakdown of the percentage that your course has mapped to each sections knowledge and skills criteria, and the overall percentage that your course has mapped to the professional standard</t>
    </r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</si>
  <si>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</si>
  <si>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</si>
  <si>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Senior Manager Mapping Template</t>
  </si>
  <si>
    <t>Professional Standard: Senior Manager</t>
  </si>
  <si>
    <t>Edition: V2.1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</si>
  <si>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</si>
  <si>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</si>
  <si>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</si>
  <si>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</si>
  <si>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</si>
  <si>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</si>
  <si>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</si>
  <si>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</si>
  <si>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</si>
  <si>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</si>
  <si>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V2.1</t>
  </si>
  <si>
    <t>Aidan Riley Education Officer</t>
  </si>
  <si>
    <t>AR 12/09/24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</si>
  <si>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</si>
  <si>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</si>
  <si>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</si>
  <si>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</si>
  <si>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</si>
  <si>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Publication date: 1st October 2024</t>
  </si>
  <si>
    <r>
      <t>S2.3</t>
    </r>
    <r>
      <rPr>
        <sz val="11"/>
        <color rgb="FF12326E"/>
        <rFont val="Poppins"/>
        <family val="3"/>
      </rPr>
      <t xml:space="preserve">   </t>
    </r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</si>
  <si>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</si>
  <si>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</si>
  <si>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</si>
  <si>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</si>
  <si>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Knowledge and understanding / skills: </t>
  </si>
  <si>
    <t>Evidence (sign post to SOW / course specification / supporting documents)</t>
  </si>
  <si>
    <t>Further comments (expand on evidence within column E)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</si>
  <si>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</si>
  <si>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General feedback (first review)</t>
  </si>
  <si>
    <t>General feedback (second review - if applicable)</t>
  </si>
  <si>
    <t>IV comments</t>
  </si>
  <si>
    <t>A Senior Manager must be able to:</t>
  </si>
  <si>
    <t>A Senior Manager must:</t>
  </si>
  <si>
    <t xml:space="preserve">Delivering a long-term purpose for innovation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</si>
</sst>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2060"/>
      <name val="Poppins"/>
      <family val="3"/>
    </font>
    <font>
      <u/>
      <sz val="11"/>
      <color theme="10"/>
      <name val="Calibri"/>
      <family val="2"/>
      <scheme val="minor"/>
    </font>
    <font>
      <sz val="14"/>
      <color rgb="FFF089B1"/>
      <name val="Calibri"/>
      <family val="2"/>
      <scheme val="minor"/>
    </font>
    <font>
      <b/>
      <sz val="14"/>
      <color rgb="FFF089B1"/>
      <name val="Calibri"/>
      <family val="2"/>
      <scheme val="minor"/>
    </font>
    <font>
      <sz val="9"/>
      <color rgb="FF12326E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sz val="9"/>
      <color rgb="FF12326E"/>
      <name val="Poppins"/>
      <family val="3"/>
    </font>
    <font>
      <b/>
      <sz val="9"/>
      <color rgb="FF12326E"/>
      <name val="Poppins"/>
      <family val="3"/>
    </font>
    <font>
      <b/>
      <sz val="11"/>
      <color rgb="FF12326E"/>
      <name val="Poppins"/>
      <family val="3"/>
    </font>
    <font>
      <sz val="12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b/>
      <sz val="11"/>
      <color theme="4" tint="-0.499984740745262"/>
      <name val="Poppin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theme="0" tint="-4.9989318521683403E-2"/>
        <bgColor indexed="64"/>
      </patternFill>
    </fill>
  </fills>
  <borders count="158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/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/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/>
      <diagonal/>
    </border>
    <border>
      <left style="medium">
        <color rgb="FF12326E"/>
      </left>
      <right/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/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/>
      <top/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/>
      <top style="dotted">
        <color theme="0" tint="-0.499984740745262"/>
      </top>
      <bottom style="dotted">
        <color theme="0" tint="-0.34998626667073579"/>
      </bottom>
      <diagonal/>
    </border>
    <border>
      <left style="medium">
        <color rgb="FF12326E"/>
      </left>
      <right/>
      <top/>
      <bottom style="dotted">
        <color theme="0" tint="-0.34998626667073579"/>
      </bottom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/>
      <top style="dotted">
        <color theme="0" tint="-0.499984740745262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medium">
        <color rgb="FF12326E"/>
      </top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 style="medium">
        <color rgb="FF12326E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/>
      <right/>
      <top/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indexed="64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indexed="64"/>
      </right>
      <top style="medium">
        <color indexed="64"/>
      </top>
      <bottom style="medium">
        <color rgb="FF12326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indexed="64"/>
      </top>
      <bottom style="medium">
        <color rgb="FF002060"/>
      </bottom>
      <diagonal/>
    </border>
    <border>
      <left style="medium">
        <color rgb="FF12326E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12326E"/>
      </bottom>
      <diagonal/>
    </border>
    <border>
      <left/>
      <right style="medium">
        <color rgb="FF002060"/>
      </right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12326E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rgb="FF12326E"/>
      </left>
      <right style="medium">
        <color indexed="64"/>
      </right>
      <top style="medium">
        <color rgb="FF12326E"/>
      </top>
      <bottom/>
      <diagonal/>
    </border>
    <border>
      <left style="medium">
        <color rgb="FF12326E"/>
      </left>
      <right style="medium">
        <color indexed="64"/>
      </right>
      <top/>
      <bottom/>
      <diagonal/>
    </border>
    <border>
      <left style="medium">
        <color rgb="FF12326E"/>
      </left>
      <right style="medium">
        <color indexed="64"/>
      </right>
      <top/>
      <bottom style="medium">
        <color rgb="FF12326E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/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/>
      <diagonal/>
    </border>
    <border>
      <left style="medium">
        <color rgb="FF12326E"/>
      </left>
      <right style="medium">
        <color rgb="FF002060"/>
      </right>
      <top/>
      <bottom style="medium">
        <color indexed="64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/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/>
      <bottom style="hair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rgb="FF12326E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rgb="FF002060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indexed="64"/>
      </bottom>
      <diagonal/>
    </border>
    <border>
      <left/>
      <right style="medium">
        <color rgb="FF12326E"/>
      </right>
      <top style="medium">
        <color rgb="FF12326E"/>
      </top>
      <bottom style="medium">
        <color indexed="64"/>
      </bottom>
      <diagonal/>
    </border>
    <border>
      <left/>
      <right style="medium">
        <color theme="4" tint="-0.499984740745262"/>
      </right>
      <top/>
      <bottom style="hair">
        <color theme="4" tint="-0.499984740745262"/>
      </bottom>
      <diagonal/>
    </border>
    <border>
      <left/>
      <right style="medium">
        <color rgb="FF002060"/>
      </right>
      <top style="hair">
        <color theme="4" tint="-0.499984740745262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002060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12326E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12326E"/>
      </right>
      <top style="hair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rgb="FF12326E"/>
      </right>
      <top style="medium">
        <color theme="4" tint="-0.499984740745262"/>
      </top>
      <bottom style="medium">
        <color rgb="FF002060"/>
      </bottom>
      <diagonal/>
    </border>
    <border>
      <left/>
      <right/>
      <top style="dotted">
        <color theme="0" tint="-0.499984740745262"/>
      </top>
      <bottom/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/>
      <diagonal/>
    </border>
    <border>
      <left style="medium">
        <color rgb="FF12326E"/>
      </left>
      <right style="medium">
        <color rgb="FF002060"/>
      </right>
      <top/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52">
    <xf numFmtId="0" fontId="0" fillId="0" borderId="0" xfId="0"/>
    <xf numFmtId="0" fontId="1" fillId="0" borderId="0" xfId="0" applyFont="1"/>
    <xf numFmtId="0" fontId="3" fillId="0" borderId="6" xfId="0" applyFont="1" applyBorder="1"/>
    <xf numFmtId="0" fontId="4" fillId="0" borderId="6" xfId="0" applyFont="1" applyBorder="1"/>
    <xf numFmtId="0" fontId="3" fillId="0" borderId="9" xfId="0" applyFont="1" applyBorder="1"/>
    <xf numFmtId="0" fontId="5" fillId="0" borderId="0" xfId="0" applyFont="1"/>
    <xf numFmtId="0" fontId="0" fillId="7" borderId="0" xfId="0" applyFill="1"/>
    <xf numFmtId="0" fontId="7" fillId="4" borderId="7" xfId="0" applyFont="1" applyFill="1" applyBorder="1"/>
    <xf numFmtId="0" fontId="0" fillId="0" borderId="65" xfId="0" applyBorder="1"/>
    <xf numFmtId="0" fontId="0" fillId="0" borderId="67" xfId="0" applyBorder="1"/>
    <xf numFmtId="0" fontId="0" fillId="0" borderId="10" xfId="0" applyBorder="1"/>
    <xf numFmtId="0" fontId="0" fillId="0" borderId="11" xfId="0" applyBorder="1"/>
    <xf numFmtId="164" fontId="7" fillId="0" borderId="0" xfId="0" applyNumberFormat="1" applyFont="1"/>
    <xf numFmtId="0" fontId="11" fillId="0" borderId="0" xfId="0" applyFont="1" applyAlignment="1">
      <alignment vertical="center"/>
    </xf>
    <xf numFmtId="0" fontId="12" fillId="4" borderId="7" xfId="0" applyFont="1" applyFill="1" applyBorder="1"/>
    <xf numFmtId="0" fontId="12" fillId="4" borderId="7" xfId="0" applyFont="1" applyFill="1" applyBorder="1" applyAlignment="1">
      <alignment vertical="center"/>
    </xf>
    <xf numFmtId="164" fontId="12" fillId="4" borderId="7" xfId="0" applyNumberFormat="1" applyFont="1" applyFill="1" applyBorder="1"/>
    <xf numFmtId="0" fontId="12" fillId="4" borderId="7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7" xfId="0" applyFont="1" applyFill="1" applyBorder="1"/>
    <xf numFmtId="0" fontId="14" fillId="0" borderId="0" xfId="0" applyFont="1" applyAlignment="1">
      <alignment vertical="center" wrapText="1"/>
    </xf>
    <xf numFmtId="164" fontId="0" fillId="0" borderId="0" xfId="0" applyNumberFormat="1"/>
    <xf numFmtId="0" fontId="15" fillId="0" borderId="12" xfId="0" applyFont="1" applyBorder="1" applyAlignment="1">
      <alignment wrapText="1"/>
    </xf>
    <xf numFmtId="0" fontId="15" fillId="0" borderId="12" xfId="0" applyFont="1" applyBorder="1"/>
    <xf numFmtId="0" fontId="15" fillId="0" borderId="66" xfId="0" applyFont="1" applyBorder="1"/>
    <xf numFmtId="0" fontId="15" fillId="0" borderId="10" xfId="0" applyFont="1" applyBorder="1"/>
    <xf numFmtId="0" fontId="15" fillId="0" borderId="11" xfId="0" applyFont="1" applyBorder="1"/>
    <xf numFmtId="0" fontId="15" fillId="0" borderId="10" xfId="0" applyFont="1" applyBorder="1" applyAlignment="1">
      <alignment wrapText="1"/>
    </xf>
    <xf numFmtId="0" fontId="0" fillId="0" borderId="85" xfId="0" applyBorder="1" applyAlignment="1">
      <alignment wrapText="1"/>
    </xf>
    <xf numFmtId="0" fontId="0" fillId="0" borderId="85" xfId="0" applyBorder="1"/>
    <xf numFmtId="0" fontId="0" fillId="0" borderId="87" xfId="0" applyBorder="1"/>
    <xf numFmtId="0" fontId="22" fillId="5" borderId="88" xfId="0" applyFont="1" applyFill="1" applyBorder="1" applyAlignment="1">
      <alignment horizontal="left" vertical="center"/>
    </xf>
    <xf numFmtId="0" fontId="22" fillId="5" borderId="89" xfId="0" applyFont="1" applyFill="1" applyBorder="1" applyAlignment="1">
      <alignment horizontal="left" vertical="center"/>
    </xf>
    <xf numFmtId="0" fontId="22" fillId="5" borderId="90" xfId="0" applyFont="1" applyFill="1" applyBorder="1" applyAlignment="1">
      <alignment horizontal="left" vertical="center"/>
    </xf>
    <xf numFmtId="0" fontId="23" fillId="0" borderId="88" xfId="0" applyFont="1" applyBorder="1" applyAlignment="1">
      <alignment horizontal="left" vertical="center"/>
    </xf>
    <xf numFmtId="0" fontId="23" fillId="0" borderId="89" xfId="0" applyFont="1" applyBorder="1" applyAlignment="1">
      <alignment horizontal="left" vertical="center"/>
    </xf>
    <xf numFmtId="0" fontId="23" fillId="0" borderId="90" xfId="0" applyFont="1" applyBorder="1" applyAlignment="1">
      <alignment horizontal="left" vertical="center" wrapText="1"/>
    </xf>
    <xf numFmtId="0" fontId="23" fillId="0" borderId="90" xfId="0" applyFont="1" applyBorder="1" applyAlignment="1">
      <alignment horizontal="left" vertical="center"/>
    </xf>
    <xf numFmtId="0" fontId="23" fillId="0" borderId="91" xfId="0" applyFont="1" applyBorder="1"/>
    <xf numFmtId="0" fontId="23" fillId="0" borderId="92" xfId="0" applyFont="1" applyBorder="1"/>
    <xf numFmtId="0" fontId="23" fillId="0" borderId="93" xfId="0" applyFont="1" applyBorder="1"/>
    <xf numFmtId="0" fontId="23" fillId="0" borderId="0" xfId="0" applyFont="1"/>
    <xf numFmtId="0" fontId="0" fillId="0" borderId="95" xfId="0" applyBorder="1"/>
    <xf numFmtId="0" fontId="24" fillId="0" borderId="0" xfId="2" applyFont="1"/>
    <xf numFmtId="0" fontId="24" fillId="0" borderId="0" xfId="0" applyFont="1"/>
    <xf numFmtId="0" fontId="26" fillId="0" borderId="67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0" fontId="24" fillId="0" borderId="10" xfId="0" applyFont="1" applyBorder="1" applyAlignment="1">
      <alignment wrapText="1"/>
    </xf>
    <xf numFmtId="0" fontId="27" fillId="0" borderId="65" xfId="2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8" fillId="0" borderId="67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vertical="center" wrapText="1"/>
    </xf>
    <xf numFmtId="0" fontId="29" fillId="2" borderId="24" xfId="0" applyFont="1" applyFill="1" applyBorder="1" applyAlignment="1" applyProtection="1">
      <alignment vertical="center" wrapText="1"/>
      <protection locked="0"/>
    </xf>
    <xf numFmtId="0" fontId="29" fillId="2" borderId="0" xfId="0" applyFont="1" applyFill="1" applyAlignment="1" applyProtection="1">
      <alignment vertical="center" wrapText="1"/>
      <protection locked="0"/>
    </xf>
    <xf numFmtId="0" fontId="29" fillId="2" borderId="25" xfId="0" applyFont="1" applyFill="1" applyBorder="1" applyAlignment="1" applyProtection="1">
      <alignment vertical="center" wrapText="1"/>
      <protection locked="0"/>
    </xf>
    <xf numFmtId="0" fontId="29" fillId="2" borderId="23" xfId="0" applyFont="1" applyFill="1" applyBorder="1" applyAlignment="1" applyProtection="1">
      <alignment vertical="center" wrapText="1"/>
      <protection locked="0"/>
    </xf>
    <xf numFmtId="0" fontId="29" fillId="0" borderId="32" xfId="0" applyFont="1" applyBorder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29" fillId="2" borderId="24" xfId="0" applyFont="1" applyFill="1" applyBorder="1" applyAlignment="1" applyProtection="1">
      <alignment horizontal="center" vertical="center" wrapText="1"/>
      <protection locked="0"/>
    </xf>
    <xf numFmtId="0" fontId="29" fillId="0" borderId="33" xfId="0" applyFont="1" applyBorder="1" applyAlignment="1" applyProtection="1">
      <alignment vertical="center" wrapText="1"/>
      <protection locked="0"/>
    </xf>
    <xf numFmtId="0" fontId="29" fillId="0" borderId="32" xfId="0" applyFont="1" applyBorder="1" applyAlignment="1">
      <alignment vertical="center" wrapText="1"/>
    </xf>
    <xf numFmtId="0" fontId="29" fillId="2" borderId="24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75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24" fillId="0" borderId="24" xfId="0" applyFont="1" applyBorder="1" applyAlignment="1">
      <alignment vertical="center" wrapText="1"/>
    </xf>
    <xf numFmtId="0" fontId="31" fillId="2" borderId="57" xfId="0" applyFont="1" applyFill="1" applyBorder="1" applyAlignment="1">
      <alignment vertical="center" wrapText="1"/>
    </xf>
    <xf numFmtId="0" fontId="31" fillId="2" borderId="32" xfId="0" applyFont="1" applyFill="1" applyBorder="1" applyAlignment="1">
      <alignment vertical="center" wrapText="1"/>
    </xf>
    <xf numFmtId="0" fontId="24" fillId="4" borderId="44" xfId="0" applyFont="1" applyFill="1" applyBorder="1" applyAlignment="1" applyProtection="1">
      <alignment vertical="center" wrapText="1"/>
      <protection locked="0"/>
    </xf>
    <xf numFmtId="0" fontId="24" fillId="4" borderId="45" xfId="0" applyFont="1" applyFill="1" applyBorder="1" applyAlignment="1" applyProtection="1">
      <alignment horizontal="left" vertical="center" wrapText="1"/>
      <protection locked="0"/>
    </xf>
    <xf numFmtId="0" fontId="24" fillId="4" borderId="45" xfId="0" applyFont="1" applyFill="1" applyBorder="1" applyAlignment="1" applyProtection="1">
      <alignment vertical="center" wrapText="1"/>
      <protection locked="0"/>
    </xf>
    <xf numFmtId="0" fontId="24" fillId="4" borderId="47" xfId="0" applyFont="1" applyFill="1" applyBorder="1" applyAlignment="1" applyProtection="1">
      <alignment horizontal="left" vertical="center" wrapText="1"/>
      <protection locked="0"/>
    </xf>
    <xf numFmtId="0" fontId="24" fillId="4" borderId="47" xfId="0" applyFont="1" applyFill="1" applyBorder="1" applyAlignment="1" applyProtection="1">
      <alignment vertical="center" wrapText="1"/>
      <protection locked="0"/>
    </xf>
    <xf numFmtId="0" fontId="24" fillId="0" borderId="57" xfId="0" applyFont="1" applyBorder="1" applyAlignment="1" applyProtection="1">
      <alignment vertical="center" wrapText="1"/>
      <protection locked="0"/>
    </xf>
    <xf numFmtId="0" fontId="24" fillId="0" borderId="32" xfId="0" applyFont="1" applyBorder="1" applyAlignment="1" applyProtection="1">
      <alignment vertical="center" wrapText="1"/>
      <protection locked="0"/>
    </xf>
    <xf numFmtId="0" fontId="24" fillId="4" borderId="48" xfId="0" applyFont="1" applyFill="1" applyBorder="1" applyAlignment="1" applyProtection="1">
      <alignment horizontal="left" vertical="center" wrapText="1"/>
      <protection locked="0"/>
    </xf>
    <xf numFmtId="0" fontId="24" fillId="4" borderId="48" xfId="0" applyFont="1" applyFill="1" applyBorder="1" applyAlignment="1" applyProtection="1">
      <alignment vertical="center" wrapText="1"/>
      <protection locked="0"/>
    </xf>
    <xf numFmtId="0" fontId="24" fillId="4" borderId="46" xfId="0" applyFont="1" applyFill="1" applyBorder="1" applyAlignment="1" applyProtection="1">
      <alignment horizontal="left" vertical="center" wrapText="1"/>
      <protection locked="0"/>
    </xf>
    <xf numFmtId="0" fontId="24" fillId="4" borderId="46" xfId="0" applyFont="1" applyFill="1" applyBorder="1" applyAlignment="1" applyProtection="1">
      <alignment vertical="center" wrapText="1"/>
      <protection locked="0"/>
    </xf>
    <xf numFmtId="0" fontId="24" fillId="4" borderId="51" xfId="0" applyFont="1" applyFill="1" applyBorder="1" applyAlignment="1" applyProtection="1">
      <alignment horizontal="left" vertical="center" wrapText="1"/>
      <protection locked="0"/>
    </xf>
    <xf numFmtId="0" fontId="24" fillId="4" borderId="51" xfId="0" applyFont="1" applyFill="1" applyBorder="1" applyAlignment="1" applyProtection="1">
      <alignment vertical="center" wrapText="1"/>
      <protection locked="0"/>
    </xf>
    <xf numFmtId="0" fontId="24" fillId="4" borderId="49" xfId="0" applyFont="1" applyFill="1" applyBorder="1" applyAlignment="1" applyProtection="1">
      <alignment horizontal="center" vertical="center" wrapText="1"/>
      <protection locked="0"/>
    </xf>
    <xf numFmtId="0" fontId="24" fillId="4" borderId="50" xfId="0" applyFont="1" applyFill="1" applyBorder="1" applyAlignment="1" applyProtection="1">
      <alignment horizontal="left" vertical="center" wrapText="1"/>
      <protection locked="0"/>
    </xf>
    <xf numFmtId="0" fontId="24" fillId="4" borderId="50" xfId="0" applyFont="1" applyFill="1" applyBorder="1" applyAlignment="1" applyProtection="1">
      <alignment vertical="center" wrapText="1"/>
      <protection locked="0"/>
    </xf>
    <xf numFmtId="0" fontId="24" fillId="0" borderId="58" xfId="0" applyFont="1" applyBorder="1" applyAlignment="1" applyProtection="1">
      <alignment vertical="center" wrapText="1"/>
      <protection locked="0"/>
    </xf>
    <xf numFmtId="0" fontId="24" fillId="0" borderId="33" xfId="0" applyFont="1" applyBorder="1" applyAlignment="1" applyProtection="1">
      <alignment vertical="center" wrapText="1"/>
      <protection locked="0"/>
    </xf>
    <xf numFmtId="0" fontId="24" fillId="4" borderId="44" xfId="0" applyFont="1" applyFill="1" applyBorder="1" applyAlignment="1" applyProtection="1">
      <alignment horizontal="left" vertical="center" wrapText="1"/>
      <protection locked="0"/>
    </xf>
    <xf numFmtId="0" fontId="24" fillId="4" borderId="49" xfId="0" applyFont="1" applyFill="1" applyBorder="1" applyAlignment="1" applyProtection="1">
      <alignment horizontal="left" vertical="center" wrapText="1"/>
      <protection locked="0"/>
    </xf>
    <xf numFmtId="0" fontId="24" fillId="4" borderId="49" xfId="0" applyFont="1" applyFill="1" applyBorder="1" applyAlignment="1" applyProtection="1">
      <alignment vertical="center" wrapText="1"/>
      <protection locked="0"/>
    </xf>
    <xf numFmtId="0" fontId="24" fillId="4" borderId="31" xfId="0" applyFont="1" applyFill="1" applyBorder="1" applyAlignment="1" applyProtection="1">
      <alignment vertical="center" wrapText="1"/>
      <protection locked="0"/>
    </xf>
    <xf numFmtId="0" fontId="24" fillId="4" borderId="29" xfId="0" applyFont="1" applyFill="1" applyBorder="1" applyAlignment="1" applyProtection="1">
      <alignment vertical="center" wrapText="1"/>
      <protection locked="0"/>
    </xf>
    <xf numFmtId="0" fontId="24" fillId="4" borderId="30" xfId="0" applyFont="1" applyFill="1" applyBorder="1" applyAlignment="1" applyProtection="1">
      <alignment vertical="center" wrapText="1"/>
      <protection locked="0"/>
    </xf>
    <xf numFmtId="0" fontId="24" fillId="2" borderId="51" xfId="0" applyFont="1" applyFill="1" applyBorder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0" fontId="24" fillId="0" borderId="51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4" borderId="53" xfId="0" applyFont="1" applyFill="1" applyBorder="1" applyAlignment="1" applyProtection="1">
      <alignment vertical="center" wrapText="1"/>
      <protection locked="0"/>
    </xf>
    <xf numFmtId="0" fontId="24" fillId="2" borderId="14" xfId="0" applyFont="1" applyFill="1" applyBorder="1" applyAlignment="1" applyProtection="1">
      <alignment vertical="center" wrapText="1"/>
      <protection locked="0"/>
    </xf>
    <xf numFmtId="0" fontId="24" fillId="2" borderId="15" xfId="0" applyFont="1" applyFill="1" applyBorder="1" applyAlignment="1" applyProtection="1">
      <alignment vertical="center" wrapText="1"/>
      <protection locked="0"/>
    </xf>
    <xf numFmtId="0" fontId="24" fillId="2" borderId="57" xfId="0" applyFont="1" applyFill="1" applyBorder="1" applyAlignment="1" applyProtection="1">
      <alignment vertical="center" wrapText="1"/>
      <protection locked="0"/>
    </xf>
    <xf numFmtId="0" fontId="24" fillId="2" borderId="32" xfId="0" applyFont="1" applyFill="1" applyBorder="1" applyAlignment="1" applyProtection="1">
      <alignment vertical="center" wrapText="1"/>
      <protection locked="0"/>
    </xf>
    <xf numFmtId="0" fontId="24" fillId="0" borderId="51" xfId="0" applyFont="1" applyBorder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31" fillId="2" borderId="54" xfId="0" applyFont="1" applyFill="1" applyBorder="1" applyAlignment="1">
      <alignment vertical="center" wrapText="1"/>
    </xf>
    <xf numFmtId="0" fontId="24" fillId="5" borderId="61" xfId="0" applyFont="1" applyFill="1" applyBorder="1" applyAlignment="1" applyProtection="1">
      <alignment horizontal="center" vertical="center" wrapText="1"/>
      <protection locked="0"/>
    </xf>
    <xf numFmtId="0" fontId="24" fillId="5" borderId="23" xfId="0" applyFont="1" applyFill="1" applyBorder="1" applyAlignment="1" applyProtection="1">
      <alignment horizontal="center" vertical="center" wrapText="1"/>
      <protection locked="0"/>
    </xf>
    <xf numFmtId="0" fontId="24" fillId="5" borderId="44" xfId="0" applyFont="1" applyFill="1" applyBorder="1" applyAlignment="1" applyProtection="1">
      <alignment vertical="center" wrapText="1"/>
      <protection locked="0"/>
    </xf>
    <xf numFmtId="0" fontId="24" fillId="5" borderId="18" xfId="0" applyFont="1" applyFill="1" applyBorder="1" applyAlignment="1" applyProtection="1">
      <alignment vertical="center" wrapText="1"/>
      <protection locked="0"/>
    </xf>
    <xf numFmtId="0" fontId="24" fillId="6" borderId="18" xfId="0" applyFont="1" applyFill="1" applyBorder="1" applyAlignment="1" applyProtection="1">
      <alignment vertical="center" wrapText="1"/>
      <protection locked="0"/>
    </xf>
    <xf numFmtId="0" fontId="24" fillId="5" borderId="62" xfId="1" applyFont="1" applyFill="1" applyBorder="1" applyAlignment="1" applyProtection="1">
      <alignment horizontal="center" vertical="center" wrapText="1"/>
      <protection locked="0"/>
    </xf>
    <xf numFmtId="0" fontId="24" fillId="5" borderId="24" xfId="0" applyFont="1" applyFill="1" applyBorder="1" applyAlignment="1" applyProtection="1">
      <alignment horizontal="center" vertical="center" wrapText="1"/>
      <protection locked="0"/>
    </xf>
    <xf numFmtId="0" fontId="24" fillId="5" borderId="45" xfId="0" applyFont="1" applyFill="1" applyBorder="1" applyAlignment="1" applyProtection="1">
      <alignment vertical="center" wrapText="1"/>
      <protection locked="0"/>
    </xf>
    <xf numFmtId="0" fontId="24" fillId="5" borderId="19" xfId="0" applyFont="1" applyFill="1" applyBorder="1" applyAlignment="1" applyProtection="1">
      <alignment vertical="center" wrapText="1"/>
      <protection locked="0"/>
    </xf>
    <xf numFmtId="0" fontId="24" fillId="6" borderId="19" xfId="0" applyFont="1" applyFill="1" applyBorder="1" applyAlignment="1" applyProtection="1">
      <alignment vertical="center" wrapText="1"/>
      <protection locked="0"/>
    </xf>
    <xf numFmtId="0" fontId="24" fillId="5" borderId="63" xfId="1" applyFont="1" applyFill="1" applyBorder="1" applyAlignment="1" applyProtection="1">
      <alignment horizontal="center" vertical="center" wrapText="1"/>
      <protection locked="0"/>
    </xf>
    <xf numFmtId="0" fontId="24" fillId="5" borderId="25" xfId="0" applyFont="1" applyFill="1" applyBorder="1" applyAlignment="1" applyProtection="1">
      <alignment horizontal="center" vertical="center" wrapText="1"/>
      <protection locked="0"/>
    </xf>
    <xf numFmtId="0" fontId="24" fillId="5" borderId="47" xfId="0" applyFont="1" applyFill="1" applyBorder="1" applyAlignment="1" applyProtection="1">
      <alignment vertical="center" wrapText="1"/>
      <protection locked="0"/>
    </xf>
    <xf numFmtId="0" fontId="24" fillId="5" borderId="22" xfId="0" applyFont="1" applyFill="1" applyBorder="1" applyAlignment="1" applyProtection="1">
      <alignment vertical="center" wrapText="1"/>
      <protection locked="0"/>
    </xf>
    <xf numFmtId="0" fontId="24" fillId="2" borderId="33" xfId="0" applyFont="1" applyFill="1" applyBorder="1" applyAlignment="1" applyProtection="1">
      <alignment vertical="center" wrapText="1"/>
      <protection locked="0"/>
    </xf>
    <xf numFmtId="0" fontId="24" fillId="6" borderId="22" xfId="0" applyFont="1" applyFill="1" applyBorder="1" applyAlignment="1" applyProtection="1">
      <alignment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4" fillId="0" borderId="54" xfId="0" applyFont="1" applyBorder="1" applyAlignment="1" applyProtection="1">
      <alignment vertical="center" wrapText="1"/>
      <protection locked="0"/>
    </xf>
    <xf numFmtId="0" fontId="24" fillId="5" borderId="17" xfId="0" applyFont="1" applyFill="1" applyBorder="1" applyAlignment="1" applyProtection="1">
      <alignment horizontal="center" vertical="center" wrapText="1"/>
      <protection locked="0"/>
    </xf>
    <xf numFmtId="0" fontId="24" fillId="5" borderId="48" xfId="0" applyFont="1" applyFill="1" applyBorder="1" applyAlignment="1" applyProtection="1">
      <alignment vertical="center" wrapText="1"/>
      <protection locked="0"/>
    </xf>
    <xf numFmtId="0" fontId="24" fillId="5" borderId="40" xfId="0" applyFont="1" applyFill="1" applyBorder="1" applyAlignment="1" applyProtection="1">
      <alignment vertical="center" wrapText="1"/>
      <protection locked="0"/>
    </xf>
    <xf numFmtId="0" fontId="24" fillId="6" borderId="40" xfId="0" applyFont="1" applyFill="1" applyBorder="1" applyAlignment="1" applyProtection="1">
      <alignment vertical="center" wrapText="1"/>
      <protection locked="0"/>
    </xf>
    <xf numFmtId="0" fontId="24" fillId="5" borderId="5" xfId="0" applyFont="1" applyFill="1" applyBorder="1" applyAlignment="1" applyProtection="1">
      <alignment horizontal="center" vertical="center" wrapText="1"/>
      <protection locked="0"/>
    </xf>
    <xf numFmtId="0" fontId="24" fillId="5" borderId="59" xfId="0" applyFont="1" applyFill="1" applyBorder="1" applyAlignment="1" applyProtection="1">
      <alignment horizontal="center" vertical="center" wrapText="1"/>
      <protection locked="0"/>
    </xf>
    <xf numFmtId="0" fontId="24" fillId="5" borderId="52" xfId="0" applyFont="1" applyFill="1" applyBorder="1" applyAlignment="1" applyProtection="1">
      <alignment vertical="center" wrapText="1"/>
      <protection locked="0"/>
    </xf>
    <xf numFmtId="0" fontId="24" fillId="5" borderId="42" xfId="0" applyFont="1" applyFill="1" applyBorder="1" applyAlignment="1" applyProtection="1">
      <alignment vertical="center" wrapText="1"/>
      <protection locked="0"/>
    </xf>
    <xf numFmtId="0" fontId="24" fillId="6" borderId="20" xfId="0" applyFont="1" applyFill="1" applyBorder="1" applyAlignment="1" applyProtection="1">
      <alignment vertical="center" wrapText="1"/>
      <protection locked="0"/>
    </xf>
    <xf numFmtId="0" fontId="24" fillId="5" borderId="0" xfId="0" applyFont="1" applyFill="1" applyAlignment="1" applyProtection="1">
      <alignment horizontal="center" vertical="center" wrapText="1"/>
      <protection locked="0"/>
    </xf>
    <xf numFmtId="0" fontId="24" fillId="5" borderId="51" xfId="0" applyFont="1" applyFill="1" applyBorder="1" applyAlignment="1" applyProtection="1">
      <alignment vertical="center" wrapText="1"/>
      <protection locked="0"/>
    </xf>
    <xf numFmtId="0" fontId="24" fillId="5" borderId="24" xfId="0" applyFont="1" applyFill="1" applyBorder="1" applyAlignment="1" applyProtection="1">
      <alignment vertical="center" wrapText="1"/>
      <protection locked="0"/>
    </xf>
    <xf numFmtId="0" fontId="24" fillId="6" borderId="24" xfId="0" applyFont="1" applyFill="1" applyBorder="1" applyAlignment="1" applyProtection="1">
      <alignment vertical="center" wrapText="1"/>
      <protection locked="0"/>
    </xf>
    <xf numFmtId="0" fontId="24" fillId="5" borderId="51" xfId="0" applyFont="1" applyFill="1" applyBorder="1" applyAlignment="1" applyProtection="1">
      <alignment horizontal="center" vertical="center" wrapText="1"/>
      <protection locked="0"/>
    </xf>
    <xf numFmtId="0" fontId="24" fillId="6" borderId="21" xfId="0" applyFont="1" applyFill="1" applyBorder="1" applyAlignment="1" applyProtection="1">
      <alignment horizontal="center" vertical="center" wrapText="1"/>
      <protection locked="0"/>
    </xf>
    <xf numFmtId="0" fontId="24" fillId="5" borderId="13" xfId="0" applyFont="1" applyFill="1" applyBorder="1" applyAlignment="1" applyProtection="1">
      <alignment horizontal="center" vertical="center" wrapText="1"/>
      <protection locked="0"/>
    </xf>
    <xf numFmtId="0" fontId="24" fillId="5" borderId="50" xfId="0" applyFont="1" applyFill="1" applyBorder="1" applyAlignment="1" applyProtection="1">
      <alignment vertical="center" wrapText="1"/>
      <protection locked="0"/>
    </xf>
    <xf numFmtId="0" fontId="24" fillId="5" borderId="41" xfId="0" applyFont="1" applyFill="1" applyBorder="1" applyAlignment="1" applyProtection="1">
      <alignment vertical="center" wrapText="1"/>
      <protection locked="0"/>
    </xf>
    <xf numFmtId="0" fontId="24" fillId="6" borderId="41" xfId="0" applyFont="1" applyFill="1" applyBorder="1" applyAlignment="1" applyProtection="1">
      <alignment vertical="center" wrapText="1"/>
      <protection locked="0"/>
    </xf>
    <xf numFmtId="0" fontId="24" fillId="0" borderId="33" xfId="0" applyFont="1" applyBorder="1" applyAlignment="1" applyProtection="1">
      <alignment horizontal="center" vertical="center" wrapText="1"/>
      <protection locked="0"/>
    </xf>
    <xf numFmtId="0" fontId="24" fillId="0" borderId="56" xfId="0" applyFont="1" applyBorder="1" applyAlignment="1" applyProtection="1">
      <alignment vertical="center" wrapText="1"/>
      <protection locked="0"/>
    </xf>
    <xf numFmtId="0" fontId="24" fillId="5" borderId="37" xfId="0" applyFont="1" applyFill="1" applyBorder="1" applyAlignment="1" applyProtection="1">
      <alignment horizontal="center" vertical="center" wrapText="1"/>
      <protection locked="0"/>
    </xf>
    <xf numFmtId="0" fontId="24" fillId="5" borderId="73" xfId="0" applyFont="1" applyFill="1" applyBorder="1" applyAlignment="1" applyProtection="1">
      <alignment horizontal="center" vertical="center" wrapText="1"/>
      <protection locked="0"/>
    </xf>
    <xf numFmtId="0" fontId="24" fillId="5" borderId="49" xfId="0" applyFont="1" applyFill="1" applyBorder="1" applyAlignment="1" applyProtection="1">
      <alignment vertical="center" wrapText="1"/>
      <protection locked="0"/>
    </xf>
    <xf numFmtId="0" fontId="24" fillId="5" borderId="74" xfId="0" applyFont="1" applyFill="1" applyBorder="1" applyAlignment="1" applyProtection="1">
      <alignment vertical="center" wrapText="1"/>
      <protection locked="0"/>
    </xf>
    <xf numFmtId="0" fontId="24" fillId="6" borderId="74" xfId="0" applyFont="1" applyFill="1" applyBorder="1" applyAlignment="1" applyProtection="1">
      <alignment vertical="center" wrapText="1"/>
      <protection locked="0"/>
    </xf>
    <xf numFmtId="0" fontId="24" fillId="5" borderId="46" xfId="0" applyFont="1" applyFill="1" applyBorder="1" applyAlignment="1" applyProtection="1">
      <alignment vertical="center" wrapText="1"/>
      <protection locked="0"/>
    </xf>
    <xf numFmtId="0" fontId="24" fillId="5" borderId="33" xfId="0" applyFont="1" applyFill="1" applyBorder="1" applyAlignment="1" applyProtection="1">
      <alignment horizontal="center" vertical="center" wrapText="1"/>
      <protection locked="0"/>
    </xf>
    <xf numFmtId="0" fontId="24" fillId="5" borderId="31" xfId="0" applyFont="1" applyFill="1" applyBorder="1" applyAlignment="1" applyProtection="1">
      <alignment vertical="center" wrapText="1"/>
      <protection locked="0"/>
    </xf>
    <xf numFmtId="0" fontId="24" fillId="5" borderId="25" xfId="0" applyFont="1" applyFill="1" applyBorder="1" applyAlignment="1" applyProtection="1">
      <alignment vertical="center" wrapText="1"/>
      <protection locked="0"/>
    </xf>
    <xf numFmtId="0" fontId="24" fillId="6" borderId="28" xfId="0" applyFont="1" applyFill="1" applyBorder="1" applyAlignment="1" applyProtection="1">
      <alignment vertical="center" wrapText="1"/>
      <protection locked="0"/>
    </xf>
    <xf numFmtId="0" fontId="24" fillId="5" borderId="38" xfId="0" applyFont="1" applyFill="1" applyBorder="1" applyAlignment="1" applyProtection="1">
      <alignment horizontal="center" vertical="center" wrapText="1"/>
      <protection locked="0"/>
    </xf>
    <xf numFmtId="0" fontId="24" fillId="5" borderId="34" xfId="0" applyFont="1" applyFill="1" applyBorder="1" applyAlignment="1" applyProtection="1">
      <alignment horizontal="center" vertical="center" wrapText="1"/>
      <protection locked="0"/>
    </xf>
    <xf numFmtId="0" fontId="24" fillId="5" borderId="29" xfId="0" applyFont="1" applyFill="1" applyBorder="1" applyAlignment="1" applyProtection="1">
      <alignment vertical="center" wrapText="1"/>
      <protection locked="0"/>
    </xf>
    <xf numFmtId="0" fontId="24" fillId="5" borderId="26" xfId="0" applyFont="1" applyFill="1" applyBorder="1" applyAlignment="1" applyProtection="1">
      <alignment vertical="center" wrapText="1"/>
      <protection locked="0"/>
    </xf>
    <xf numFmtId="0" fontId="24" fillId="6" borderId="26" xfId="0" applyFont="1" applyFill="1" applyBorder="1" applyAlignment="1" applyProtection="1">
      <alignment vertical="center" wrapText="1"/>
      <protection locked="0"/>
    </xf>
    <xf numFmtId="0" fontId="24" fillId="5" borderId="35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vertical="center" wrapText="1"/>
      <protection locked="0"/>
    </xf>
    <xf numFmtId="0" fontId="24" fillId="5" borderId="27" xfId="0" applyFont="1" applyFill="1" applyBorder="1" applyAlignment="1" applyProtection="1">
      <alignment vertical="center" wrapText="1"/>
      <protection locked="0"/>
    </xf>
    <xf numFmtId="0" fontId="24" fillId="6" borderId="27" xfId="0" applyFont="1" applyFill="1" applyBorder="1" applyAlignment="1" applyProtection="1">
      <alignment vertical="center" wrapText="1"/>
      <protection locked="0"/>
    </xf>
    <xf numFmtId="0" fontId="24" fillId="5" borderId="36" xfId="0" applyFont="1" applyFill="1" applyBorder="1" applyAlignment="1" applyProtection="1">
      <alignment horizontal="center" vertical="center" wrapText="1"/>
      <protection locked="0"/>
    </xf>
    <xf numFmtId="0" fontId="24" fillId="5" borderId="28" xfId="0" applyFont="1" applyFill="1" applyBorder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24" fillId="2" borderId="55" xfId="0" applyFont="1" applyFill="1" applyBorder="1" applyAlignment="1" applyProtection="1">
      <alignment vertical="center" wrapText="1"/>
      <protection locked="0"/>
    </xf>
    <xf numFmtId="0" fontId="24" fillId="2" borderId="60" xfId="0" applyFont="1" applyFill="1" applyBorder="1" applyAlignment="1" applyProtection="1">
      <alignment vertical="center" wrapText="1"/>
      <protection locked="0"/>
    </xf>
    <xf numFmtId="0" fontId="24" fillId="2" borderId="35" xfId="0" applyFont="1" applyFill="1" applyBorder="1" applyAlignment="1" applyProtection="1">
      <alignment vertical="center" wrapText="1"/>
      <protection locked="0"/>
    </xf>
    <xf numFmtId="0" fontId="24" fillId="2" borderId="34" xfId="0" applyFont="1" applyFill="1" applyBorder="1" applyAlignment="1" applyProtection="1">
      <alignment vertical="center" wrapText="1"/>
      <protection locked="0"/>
    </xf>
    <xf numFmtId="0" fontId="24" fillId="2" borderId="96" xfId="0" applyFont="1" applyFill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vertical="center" wrapText="1"/>
      <protection locked="0"/>
    </xf>
    <xf numFmtId="0" fontId="24" fillId="5" borderId="60" xfId="0" applyFont="1" applyFill="1" applyBorder="1" applyAlignment="1" applyProtection="1">
      <alignment horizontal="center" vertical="center" wrapText="1"/>
      <protection locked="0"/>
    </xf>
    <xf numFmtId="0" fontId="24" fillId="5" borderId="53" xfId="0" applyFont="1" applyFill="1" applyBorder="1" applyAlignment="1" applyProtection="1">
      <alignment vertical="center" wrapText="1"/>
      <protection locked="0"/>
    </xf>
    <xf numFmtId="0" fontId="24" fillId="5" borderId="43" xfId="0" applyFont="1" applyFill="1" applyBorder="1" applyAlignment="1" applyProtection="1">
      <alignment vertical="center" wrapText="1"/>
      <protection locked="0"/>
    </xf>
    <xf numFmtId="0" fontId="24" fillId="6" borderId="43" xfId="0" applyFont="1" applyFill="1" applyBorder="1" applyAlignment="1" applyProtection="1">
      <alignment vertical="center" wrapText="1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6" xfId="0" applyFont="1" applyFill="1" applyBorder="1" applyAlignment="1" applyProtection="1">
      <alignment vertical="center" wrapText="1"/>
      <protection locked="0"/>
    </xf>
    <xf numFmtId="0" fontId="24" fillId="2" borderId="32" xfId="0" applyFont="1" applyFill="1" applyBorder="1" applyAlignment="1" applyProtection="1">
      <alignment horizontal="center" vertical="center" wrapText="1"/>
      <protection locked="0"/>
    </xf>
    <xf numFmtId="0" fontId="24" fillId="2" borderId="54" xfId="0" applyFont="1" applyFill="1" applyBorder="1" applyAlignment="1" applyProtection="1">
      <alignment vertical="center" wrapText="1"/>
      <protection locked="0"/>
    </xf>
    <xf numFmtId="0" fontId="24" fillId="0" borderId="5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2" borderId="0" xfId="0" applyFont="1" applyFill="1" applyAlignment="1">
      <alignment vertical="center"/>
    </xf>
    <xf numFmtId="0" fontId="33" fillId="6" borderId="105" xfId="0" applyFont="1" applyFill="1" applyBorder="1" applyAlignment="1">
      <alignment horizontal="center" vertical="center" wrapText="1"/>
    </xf>
    <xf numFmtId="0" fontId="31" fillId="0" borderId="97" xfId="0" applyFont="1" applyBorder="1" applyAlignment="1">
      <alignment horizontal="left" vertical="center" wrapText="1"/>
    </xf>
    <xf numFmtId="0" fontId="31" fillId="4" borderId="106" xfId="0" applyFont="1" applyFill="1" applyBorder="1" applyAlignment="1" applyProtection="1">
      <alignment horizontal="center" vertical="center" wrapText="1"/>
      <protection locked="0"/>
    </xf>
    <xf numFmtId="0" fontId="31" fillId="4" borderId="107" xfId="0" applyFont="1" applyFill="1" applyBorder="1" applyAlignment="1" applyProtection="1">
      <alignment horizontal="center" vertical="center" wrapText="1"/>
      <protection locked="0"/>
    </xf>
    <xf numFmtId="0" fontId="30" fillId="2" borderId="108" xfId="0" applyFont="1" applyFill="1" applyBorder="1" applyAlignment="1">
      <alignment horizontal="center" vertical="center" wrapText="1"/>
    </xf>
    <xf numFmtId="0" fontId="31" fillId="5" borderId="109" xfId="0" applyFont="1" applyFill="1" applyBorder="1" applyAlignment="1">
      <alignment horizontal="center" vertical="center" wrapText="1"/>
    </xf>
    <xf numFmtId="0" fontId="31" fillId="5" borderId="110" xfId="0" applyFont="1" applyFill="1" applyBorder="1" applyAlignment="1">
      <alignment horizontal="center" vertical="center" wrapText="1"/>
    </xf>
    <xf numFmtId="0" fontId="31" fillId="5" borderId="111" xfId="0" applyFont="1" applyFill="1" applyBorder="1" applyAlignment="1">
      <alignment horizontal="center" vertical="center" wrapText="1"/>
    </xf>
    <xf numFmtId="0" fontId="31" fillId="5" borderId="112" xfId="0" applyFont="1" applyFill="1" applyBorder="1" applyAlignment="1">
      <alignment horizontal="center" vertical="center" wrapText="1"/>
    </xf>
    <xf numFmtId="0" fontId="30" fillId="2" borderId="113" xfId="0" applyFont="1" applyFill="1" applyBorder="1" applyAlignment="1">
      <alignment horizontal="center" vertical="center" wrapText="1"/>
    </xf>
    <xf numFmtId="0" fontId="31" fillId="6" borderId="11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24" fillId="5" borderId="58" xfId="0" applyFont="1" applyFill="1" applyBorder="1" applyAlignment="1" applyProtection="1">
      <alignment vertical="center" wrapText="1"/>
      <protection locked="0"/>
    </xf>
    <xf numFmtId="0" fontId="31" fillId="0" borderId="82" xfId="0" applyFont="1" applyBorder="1" applyAlignment="1">
      <alignment horizontal="left" vertical="center" wrapText="1"/>
    </xf>
    <xf numFmtId="0" fontId="31" fillId="0" borderId="110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26" fillId="0" borderId="123" xfId="0" applyFont="1" applyBorder="1" applyAlignment="1">
      <alignment horizontal="left" vertical="center" wrapText="1"/>
    </xf>
    <xf numFmtId="0" fontId="26" fillId="0" borderId="124" xfId="0" applyFont="1" applyBorder="1" applyAlignment="1">
      <alignment horizontal="left" vertical="center" wrapText="1"/>
    </xf>
    <xf numFmtId="0" fontId="26" fillId="0" borderId="128" xfId="0" applyFont="1" applyBorder="1" applyAlignment="1">
      <alignment horizontal="left" vertical="center" wrapText="1"/>
    </xf>
    <xf numFmtId="0" fontId="26" fillId="0" borderId="129" xfId="0" applyFont="1" applyBorder="1" applyAlignment="1">
      <alignment horizontal="left" vertical="center" wrapText="1"/>
    </xf>
    <xf numFmtId="0" fontId="26" fillId="0" borderId="130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26" fillId="0" borderId="131" xfId="0" applyFont="1" applyBorder="1" applyAlignment="1">
      <alignment horizontal="left" vertical="center" wrapText="1"/>
    </xf>
    <xf numFmtId="0" fontId="26" fillId="0" borderId="132" xfId="0" applyFont="1" applyBorder="1" applyAlignment="1">
      <alignment horizontal="left" vertical="center" wrapText="1"/>
    </xf>
    <xf numFmtId="0" fontId="26" fillId="0" borderId="133" xfId="0" applyFont="1" applyBorder="1" applyAlignment="1">
      <alignment horizontal="left" vertical="center" wrapText="1"/>
    </xf>
    <xf numFmtId="0" fontId="26" fillId="0" borderId="134" xfId="0" applyFont="1" applyBorder="1" applyAlignment="1">
      <alignment horizontal="left" vertical="center" wrapText="1"/>
    </xf>
    <xf numFmtId="0" fontId="31" fillId="0" borderId="135" xfId="0" applyFont="1" applyBorder="1" applyAlignment="1">
      <alignment horizontal="left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26" fillId="0" borderId="14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4" fillId="4" borderId="37" xfId="0" applyFont="1" applyFill="1" applyBorder="1" applyAlignment="1" applyProtection="1">
      <alignment vertical="center" wrapText="1"/>
      <protection locked="0"/>
    </xf>
    <xf numFmtId="0" fontId="24" fillId="4" borderId="5" xfId="0" applyFont="1" applyFill="1" applyBorder="1" applyAlignment="1" applyProtection="1">
      <alignment vertical="center" wrapText="1"/>
      <protection locked="0"/>
    </xf>
    <xf numFmtId="0" fontId="24" fillId="4" borderId="38" xfId="0" applyFont="1" applyFill="1" applyBorder="1" applyAlignment="1" applyProtection="1">
      <alignment vertical="center" wrapText="1"/>
      <protection locked="0"/>
    </xf>
    <xf numFmtId="0" fontId="24" fillId="4" borderId="17" xfId="0" applyFont="1" applyFill="1" applyBorder="1" applyAlignment="1" applyProtection="1">
      <alignment vertical="center" wrapText="1"/>
      <protection locked="0"/>
    </xf>
    <xf numFmtId="0" fontId="24" fillId="4" borderId="143" xfId="0" applyFont="1" applyFill="1" applyBorder="1" applyAlignment="1" applyProtection="1">
      <alignment vertical="center" wrapText="1"/>
      <protection locked="0"/>
    </xf>
    <xf numFmtId="0" fontId="24" fillId="4" borderId="0" xfId="0" applyFont="1" applyFill="1" applyAlignment="1" applyProtection="1">
      <alignment vertical="center" wrapText="1"/>
      <protection locked="0"/>
    </xf>
    <xf numFmtId="0" fontId="24" fillId="4" borderId="73" xfId="0" applyFont="1" applyFill="1" applyBorder="1" applyAlignment="1" applyProtection="1">
      <alignment horizontal="center" vertical="center" wrapText="1"/>
      <protection locked="0"/>
    </xf>
    <xf numFmtId="0" fontId="24" fillId="4" borderId="13" xfId="0" applyFont="1" applyFill="1" applyBorder="1" applyAlignment="1" applyProtection="1">
      <alignment vertical="center" wrapText="1"/>
      <protection locked="0"/>
    </xf>
    <xf numFmtId="0" fontId="24" fillId="4" borderId="144" xfId="0" applyFont="1" applyFill="1" applyBorder="1" applyAlignment="1" applyProtection="1">
      <alignment vertical="center" wrapText="1"/>
      <protection locked="0"/>
    </xf>
    <xf numFmtId="0" fontId="24" fillId="4" borderId="145" xfId="0" applyFont="1" applyFill="1" applyBorder="1" applyAlignment="1" applyProtection="1">
      <alignment vertical="center" wrapText="1"/>
      <protection locked="0"/>
    </xf>
    <xf numFmtId="0" fontId="24" fillId="4" borderId="146" xfId="0" applyFont="1" applyFill="1" applyBorder="1" applyAlignment="1" applyProtection="1">
      <alignment vertical="center" wrapText="1"/>
      <protection locked="0"/>
    </xf>
    <xf numFmtId="0" fontId="24" fillId="4" borderId="147" xfId="0" applyFont="1" applyFill="1" applyBorder="1" applyAlignment="1" applyProtection="1">
      <alignment vertical="center" wrapText="1"/>
      <protection locked="0"/>
    </xf>
    <xf numFmtId="0" fontId="24" fillId="4" borderId="148" xfId="0" applyFont="1" applyFill="1" applyBorder="1" applyAlignment="1" applyProtection="1">
      <alignment vertical="center" wrapText="1"/>
      <protection locked="0"/>
    </xf>
    <xf numFmtId="0" fontId="24" fillId="4" borderId="75" xfId="0" applyFont="1" applyFill="1" applyBorder="1" applyAlignment="1" applyProtection="1">
      <alignment vertical="center" wrapText="1"/>
      <protection locked="0"/>
    </xf>
    <xf numFmtId="0" fontId="24" fillId="4" borderId="149" xfId="0" applyFont="1" applyFill="1" applyBorder="1" applyAlignment="1" applyProtection="1">
      <alignment horizontal="center" vertical="center" wrapText="1"/>
      <protection locked="0"/>
    </xf>
    <xf numFmtId="0" fontId="24" fillId="4" borderId="150" xfId="0" applyFont="1" applyFill="1" applyBorder="1" applyAlignment="1" applyProtection="1">
      <alignment vertical="center" wrapText="1"/>
      <protection locked="0"/>
    </xf>
    <xf numFmtId="0" fontId="24" fillId="4" borderId="73" xfId="0" applyFont="1" applyFill="1" applyBorder="1" applyAlignment="1" applyProtection="1">
      <alignment vertical="center" wrapText="1"/>
      <protection locked="0"/>
    </xf>
    <xf numFmtId="0" fontId="24" fillId="4" borderId="59" xfId="0" applyFont="1" applyFill="1" applyBorder="1" applyAlignment="1" applyProtection="1">
      <alignment vertical="center" wrapText="1"/>
      <protection locked="0"/>
    </xf>
    <xf numFmtId="0" fontId="24" fillId="4" borderId="33" xfId="0" applyFont="1" applyFill="1" applyBorder="1" applyAlignment="1" applyProtection="1">
      <alignment vertical="center" wrapText="1"/>
      <protection locked="0"/>
    </xf>
    <xf numFmtId="0" fontId="24" fillId="4" borderId="149" xfId="0" applyFont="1" applyFill="1" applyBorder="1" applyAlignment="1" applyProtection="1">
      <alignment vertical="center" wrapText="1"/>
      <protection locked="0"/>
    </xf>
    <xf numFmtId="0" fontId="24" fillId="4" borderId="152" xfId="0" applyFont="1" applyFill="1" applyBorder="1" applyAlignment="1" applyProtection="1">
      <alignment vertical="center" wrapText="1"/>
      <protection locked="0"/>
    </xf>
    <xf numFmtId="0" fontId="24" fillId="4" borderId="34" xfId="0" applyFont="1" applyFill="1" applyBorder="1" applyAlignment="1" applyProtection="1">
      <alignment vertical="center" wrapText="1"/>
      <protection locked="0"/>
    </xf>
    <xf numFmtId="0" fontId="24" fillId="4" borderId="35" xfId="0" applyFont="1" applyFill="1" applyBorder="1" applyAlignment="1" applyProtection="1">
      <alignment vertical="center" wrapText="1"/>
      <protection locked="0"/>
    </xf>
    <xf numFmtId="0" fontId="24" fillId="4" borderId="36" xfId="0" applyFont="1" applyFill="1" applyBorder="1" applyAlignment="1" applyProtection="1">
      <alignment vertical="center" wrapText="1"/>
      <protection locked="0"/>
    </xf>
    <xf numFmtId="0" fontId="24" fillId="4" borderId="153" xfId="0" applyFont="1" applyFill="1" applyBorder="1" applyAlignment="1" applyProtection="1">
      <alignment vertical="center" wrapText="1"/>
      <protection locked="0"/>
    </xf>
    <xf numFmtId="0" fontId="24" fillId="4" borderId="154" xfId="0" applyFont="1" applyFill="1" applyBorder="1" applyAlignment="1" applyProtection="1">
      <alignment vertical="center" wrapText="1"/>
      <protection locked="0"/>
    </xf>
    <xf numFmtId="0" fontId="24" fillId="4" borderId="155" xfId="0" applyFont="1" applyFill="1" applyBorder="1" applyAlignment="1" applyProtection="1">
      <alignment vertical="center" wrapText="1"/>
      <protection locked="0"/>
    </xf>
    <xf numFmtId="0" fontId="24" fillId="4" borderId="60" xfId="0" applyFont="1" applyFill="1" applyBorder="1" applyAlignment="1" applyProtection="1">
      <alignment vertical="center" wrapText="1"/>
      <protection locked="0"/>
    </xf>
    <xf numFmtId="0" fontId="24" fillId="4" borderId="156" xfId="0" applyFont="1" applyFill="1" applyBorder="1" applyAlignment="1" applyProtection="1">
      <alignment vertical="center" wrapText="1"/>
      <protection locked="0"/>
    </xf>
    <xf numFmtId="0" fontId="24" fillId="4" borderId="151" xfId="0" applyFont="1" applyFill="1" applyBorder="1" applyAlignment="1" applyProtection="1">
      <alignment vertical="center" wrapText="1"/>
      <protection locked="0"/>
    </xf>
    <xf numFmtId="0" fontId="20" fillId="5" borderId="76" xfId="2" applyFont="1" applyFill="1" applyBorder="1" applyAlignment="1">
      <alignment horizontal="center" vertical="center" wrapText="1"/>
    </xf>
    <xf numFmtId="0" fontId="20" fillId="5" borderId="77" xfId="2" applyFont="1" applyFill="1" applyBorder="1" applyAlignment="1">
      <alignment horizontal="center" vertical="center" wrapText="1"/>
    </xf>
    <xf numFmtId="0" fontId="20" fillId="5" borderId="78" xfId="2" applyFont="1" applyFill="1" applyBorder="1" applyAlignment="1">
      <alignment horizontal="center" vertical="center" wrapText="1"/>
    </xf>
    <xf numFmtId="0" fontId="21" fillId="4" borderId="86" xfId="0" applyFont="1" applyFill="1" applyBorder="1" applyAlignment="1">
      <alignment horizontal="center" vertical="center"/>
    </xf>
    <xf numFmtId="0" fontId="24" fillId="0" borderId="66" xfId="0" applyFont="1" applyBorder="1" applyAlignment="1">
      <alignment horizontal="left" vertical="center"/>
    </xf>
    <xf numFmtId="0" fontId="24" fillId="0" borderId="94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9" fillId="5" borderId="72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71" xfId="0" applyFont="1" applyFill="1" applyBorder="1" applyAlignment="1">
      <alignment horizontal="center" vertical="center"/>
    </xf>
    <xf numFmtId="0" fontId="19" fillId="5" borderId="72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71" xfId="0" applyFont="1" applyFill="1" applyBorder="1" applyAlignment="1">
      <alignment horizontal="center" vertical="center" wrapText="1"/>
    </xf>
    <xf numFmtId="0" fontId="20" fillId="5" borderId="72" xfId="2" applyFont="1" applyFill="1" applyBorder="1" applyAlignment="1">
      <alignment horizontal="center" vertical="center" wrapText="1"/>
    </xf>
    <xf numFmtId="0" fontId="20" fillId="5" borderId="0" xfId="2" applyFont="1" applyFill="1" applyBorder="1" applyAlignment="1">
      <alignment horizontal="center" vertical="center" wrapText="1"/>
    </xf>
    <xf numFmtId="0" fontId="20" fillId="5" borderId="71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70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textRotation="90" wrapText="1"/>
    </xf>
    <xf numFmtId="0" fontId="33" fillId="0" borderId="24" xfId="0" applyFont="1" applyBorder="1" applyAlignment="1">
      <alignment horizontal="center" vertical="center" textRotation="90" wrapText="1"/>
    </xf>
    <xf numFmtId="0" fontId="33" fillId="0" borderId="25" xfId="0" applyFont="1" applyBorder="1" applyAlignment="1">
      <alignment horizontal="center" vertical="center" textRotation="90" wrapText="1"/>
    </xf>
    <xf numFmtId="0" fontId="31" fillId="0" borderId="125" xfId="0" applyFont="1" applyBorder="1" applyAlignment="1">
      <alignment horizontal="left" vertical="center" wrapText="1"/>
    </xf>
    <xf numFmtId="0" fontId="31" fillId="0" borderId="75" xfId="0" applyFont="1" applyBorder="1" applyAlignment="1">
      <alignment horizontal="left" vertical="center" wrapText="1"/>
    </xf>
    <xf numFmtId="0" fontId="31" fillId="0" borderId="140" xfId="0" applyFont="1" applyBorder="1" applyAlignment="1">
      <alignment horizontal="left" vertical="center" wrapText="1"/>
    </xf>
    <xf numFmtId="0" fontId="31" fillId="0" borderId="110" xfId="0" applyFont="1" applyBorder="1" applyAlignment="1">
      <alignment horizontal="left" vertical="center" wrapText="1"/>
    </xf>
    <xf numFmtId="0" fontId="31" fillId="0" borderId="116" xfId="0" applyFont="1" applyBorder="1" applyAlignment="1">
      <alignment horizontal="left" vertical="center" wrapText="1"/>
    </xf>
    <xf numFmtId="0" fontId="24" fillId="5" borderId="23" xfId="0" applyFont="1" applyFill="1" applyBorder="1" applyAlignment="1" applyProtection="1">
      <alignment horizontal="center" vertical="center" wrapText="1"/>
      <protection locked="0"/>
    </xf>
    <xf numFmtId="0" fontId="24" fillId="5" borderId="24" xfId="0" applyFont="1" applyFill="1" applyBorder="1" applyAlignment="1" applyProtection="1">
      <alignment horizontal="center" vertical="center" wrapText="1"/>
      <protection locked="0"/>
    </xf>
    <xf numFmtId="0" fontId="31" fillId="0" borderId="117" xfId="0" applyFont="1" applyBorder="1" applyAlignment="1">
      <alignment horizontal="left" vertical="center" wrapText="1"/>
    </xf>
    <xf numFmtId="0" fontId="24" fillId="5" borderId="25" xfId="0" applyFont="1" applyFill="1" applyBorder="1" applyAlignment="1" applyProtection="1">
      <alignment horizontal="center" vertical="center" wrapText="1"/>
      <protection locked="0"/>
    </xf>
    <xf numFmtId="0" fontId="31" fillId="0" borderId="138" xfId="0" applyFont="1" applyBorder="1" applyAlignment="1">
      <alignment horizontal="left" vertical="center" wrapText="1"/>
    </xf>
    <xf numFmtId="0" fontId="31" fillId="0" borderId="126" xfId="0" applyFont="1" applyBorder="1" applyAlignment="1">
      <alignment horizontal="left" vertical="center" wrapText="1"/>
    </xf>
    <xf numFmtId="0" fontId="31" fillId="0" borderId="82" xfId="0" applyFont="1" applyBorder="1" applyAlignment="1">
      <alignment horizontal="left" vertical="center" wrapText="1"/>
    </xf>
    <xf numFmtId="0" fontId="31" fillId="0" borderId="127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84" xfId="0" applyFont="1" applyBorder="1" applyAlignment="1">
      <alignment horizontal="left" vertical="center" wrapText="1"/>
    </xf>
    <xf numFmtId="0" fontId="31" fillId="0" borderId="118" xfId="0" applyFont="1" applyBorder="1" applyAlignment="1">
      <alignment horizontal="left" vertical="center" wrapText="1"/>
    </xf>
    <xf numFmtId="0" fontId="24" fillId="5" borderId="39" xfId="0" applyFont="1" applyFill="1" applyBorder="1" applyAlignment="1" applyProtection="1">
      <alignment horizontal="center" vertical="center" wrapText="1"/>
      <protection locked="0"/>
    </xf>
    <xf numFmtId="0" fontId="31" fillId="0" borderId="110" xfId="0" applyFont="1" applyBorder="1" applyAlignment="1">
      <alignment horizontal="center" vertical="center" wrapText="1"/>
    </xf>
    <xf numFmtId="0" fontId="31" fillId="0" borderId="116" xfId="0" applyFont="1" applyBorder="1" applyAlignment="1">
      <alignment horizontal="center" vertical="center" wrapText="1"/>
    </xf>
    <xf numFmtId="0" fontId="31" fillId="0" borderId="139" xfId="0" applyFont="1" applyBorder="1" applyAlignment="1">
      <alignment horizontal="left" vertical="center" wrapText="1"/>
    </xf>
    <xf numFmtId="0" fontId="33" fillId="4" borderId="101" xfId="0" applyFont="1" applyFill="1" applyBorder="1" applyAlignment="1" applyProtection="1">
      <alignment horizontal="center" vertical="center" wrapText="1"/>
      <protection locked="0"/>
    </xf>
    <xf numFmtId="0" fontId="33" fillId="4" borderId="102" xfId="0" applyFont="1" applyFill="1" applyBorder="1" applyAlignment="1" applyProtection="1">
      <alignment horizontal="center" vertical="center" wrapText="1"/>
      <protection locked="0"/>
    </xf>
    <xf numFmtId="0" fontId="33" fillId="4" borderId="103" xfId="0" applyFont="1" applyFill="1" applyBorder="1" applyAlignment="1" applyProtection="1">
      <alignment horizontal="center" vertical="center" wrapText="1"/>
      <protection locked="0"/>
    </xf>
    <xf numFmtId="0" fontId="33" fillId="4" borderId="3" xfId="0" applyFont="1" applyFill="1" applyBorder="1" applyAlignment="1">
      <alignment horizontal="center" vertical="center" wrapText="1"/>
    </xf>
    <xf numFmtId="0" fontId="33" fillId="4" borderId="97" xfId="0" applyFont="1" applyFill="1" applyBorder="1" applyAlignment="1">
      <alignment horizontal="center" vertical="center" wrapText="1"/>
    </xf>
    <xf numFmtId="0" fontId="33" fillId="4" borderId="98" xfId="0" applyFont="1" applyFill="1" applyBorder="1" applyAlignment="1">
      <alignment horizontal="center" vertical="center" wrapText="1"/>
    </xf>
    <xf numFmtId="0" fontId="33" fillId="5" borderId="104" xfId="0" applyFont="1" applyFill="1" applyBorder="1" applyAlignment="1">
      <alignment horizontal="center" vertical="center" wrapText="1"/>
    </xf>
    <xf numFmtId="0" fontId="33" fillId="5" borderId="99" xfId="0" applyFont="1" applyFill="1" applyBorder="1" applyAlignment="1">
      <alignment horizontal="center" vertical="center" wrapText="1"/>
    </xf>
    <xf numFmtId="0" fontId="33" fillId="5" borderId="115" xfId="0" applyFont="1" applyFill="1" applyBorder="1" applyAlignment="1">
      <alignment horizontal="center" vertical="center" wrapText="1"/>
    </xf>
    <xf numFmtId="0" fontId="33" fillId="0" borderId="99" xfId="0" applyFont="1" applyBorder="1" applyAlignment="1">
      <alignment horizontal="center" vertical="center" wrapText="1"/>
    </xf>
    <xf numFmtId="0" fontId="33" fillId="0" borderId="10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98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20" xfId="0" applyFont="1" applyBorder="1" applyAlignment="1">
      <alignment horizontal="center" vertical="center" textRotation="90" wrapText="1"/>
    </xf>
    <xf numFmtId="0" fontId="33" fillId="0" borderId="121" xfId="0" applyFont="1" applyBorder="1" applyAlignment="1">
      <alignment horizontal="center" vertical="center" textRotation="90" wrapText="1"/>
    </xf>
    <xf numFmtId="0" fontId="33" fillId="0" borderId="122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wrapText="1"/>
    </xf>
    <xf numFmtId="0" fontId="12" fillId="4" borderId="8" xfId="0" applyFont="1" applyFill="1" applyBorder="1" applyAlignment="1">
      <alignment horizontal="center"/>
    </xf>
    <xf numFmtId="0" fontId="12" fillId="4" borderId="64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64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31" fillId="0" borderId="157" xfId="0" applyFont="1" applyBorder="1" applyAlignment="1">
      <alignment horizontal="left" vertical="center" wrapText="1"/>
    </xf>
  </cellXfs>
  <cellStyles count="3">
    <cellStyle name="Hyperlink" xfId="2" builtinId="8"/>
    <cellStyle name="Neutral" xfId="1" builtinId="28"/>
    <cellStyle name="Normal" xfId="0" builtinId="0"/>
  </cellStyles>
  <dxfs count="116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12326E"/>
      <color rgb="FFA5DAEC"/>
      <color rgb="FFF089B1"/>
      <color rgb="FF6AB65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53756</xdr:colOff>
      <xdr:row>18</xdr:row>
      <xdr:rowOff>15724</xdr:rowOff>
    </xdr:from>
    <xdr:to>
      <xdr:col>1</xdr:col>
      <xdr:colOff>548640</xdr:colOff>
      <xdr:row>18</xdr:row>
      <xdr:rowOff>716280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DFF999-A06C-4664-BCEE-7D68AE39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356" y="8611084"/>
          <a:ext cx="494884" cy="70055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5AEE-DD85-4FD1-AB09-0A3E56E13334}">
  <sheetPr>
    <tabColor rgb="FFA5DAEC"/>
    <pageSetUpPr fitToPage="1"/>
  </sheetPr>
  <dimension ref="A1:Z34"/>
  <sheetViews>
    <sheetView showGridLines="0" zoomScale="50" zoomScaleNormal="50" workbookViewId="0">
      <selection activeCell="B5" sqref="B5"/>
    </sheetView>
  </sheetViews>
  <sheetFormatPr defaultRowHeight="15" thickBottom="1" x14ac:dyDescent="0.35"/>
  <cols>
    <col min="1" max="1" width="8.88671875" style="10"/>
    <col min="2" max="2" width="60.33203125" style="27" customWidth="1"/>
    <col min="3" max="3" width="60.6640625" style="25" customWidth="1"/>
    <col min="4" max="4" width="63.109375" style="26" customWidth="1"/>
    <col min="5" max="5" width="76.33203125" style="8" customWidth="1"/>
    <col min="6" max="26" width="8.88671875" style="8"/>
  </cols>
  <sheetData>
    <row r="1" spans="1:6" ht="129" customHeight="1" thickBot="1" x14ac:dyDescent="0.35">
      <c r="A1" s="280"/>
      <c r="B1" s="290" t="e" vm="1">
        <v>#VALUE!</v>
      </c>
      <c r="C1" s="290"/>
      <c r="D1" s="290"/>
      <c r="E1" s="290"/>
      <c r="F1" s="9"/>
    </row>
    <row r="2" spans="1:6" ht="50.4" thickBot="1" x14ac:dyDescent="0.35">
      <c r="A2" s="280"/>
      <c r="B2" s="291" t="s">
        <v>210</v>
      </c>
      <c r="C2" s="292"/>
      <c r="D2" s="292"/>
      <c r="E2" s="293"/>
      <c r="F2" s="9"/>
    </row>
    <row r="3" spans="1:6" ht="28.2" thickBot="1" x14ac:dyDescent="0.35">
      <c r="A3" s="280"/>
      <c r="B3" s="294" t="s">
        <v>212</v>
      </c>
      <c r="C3" s="295"/>
      <c r="D3" s="295"/>
      <c r="E3" s="296"/>
      <c r="F3" s="9"/>
    </row>
    <row r="4" spans="1:6" ht="28.2" thickBot="1" x14ac:dyDescent="0.35">
      <c r="A4" s="280"/>
      <c r="B4" s="297" t="s">
        <v>231</v>
      </c>
      <c r="C4" s="298"/>
      <c r="D4" s="298"/>
      <c r="E4" s="299"/>
      <c r="F4" s="9"/>
    </row>
    <row r="5" spans="1:6" thickBot="1" x14ac:dyDescent="0.35">
      <c r="A5" s="280"/>
      <c r="B5" s="22"/>
      <c r="C5" s="23"/>
      <c r="D5" s="24"/>
      <c r="E5" s="28"/>
    </row>
    <row r="6" spans="1:6" ht="38.4" thickBot="1" x14ac:dyDescent="0.35">
      <c r="A6" s="11"/>
      <c r="B6" s="300" t="s">
        <v>213</v>
      </c>
      <c r="C6" s="301"/>
      <c r="D6" s="301"/>
      <c r="E6" s="302"/>
      <c r="F6" s="9"/>
    </row>
    <row r="7" spans="1:6" ht="23.4" thickBot="1" x14ac:dyDescent="0.35">
      <c r="A7" s="11"/>
      <c r="B7" s="281" t="s">
        <v>208</v>
      </c>
      <c r="C7" s="282"/>
      <c r="D7" s="282"/>
      <c r="E7" s="283"/>
      <c r="F7" s="9"/>
    </row>
    <row r="8" spans="1:6" ht="55.2" customHeight="1" thickBot="1" x14ac:dyDescent="0.35">
      <c r="A8" s="11"/>
      <c r="B8" s="284" t="s">
        <v>209</v>
      </c>
      <c r="C8" s="285"/>
      <c r="D8" s="285"/>
      <c r="E8" s="286"/>
      <c r="F8" s="9"/>
    </row>
    <row r="9" spans="1:6" ht="51.6" customHeight="1" thickBot="1" x14ac:dyDescent="0.35">
      <c r="A9" s="11"/>
      <c r="B9" s="284" t="s">
        <v>214</v>
      </c>
      <c r="C9" s="285"/>
      <c r="D9" s="285"/>
      <c r="E9" s="286"/>
      <c r="F9" s="9"/>
    </row>
    <row r="10" spans="1:6" ht="23.4" thickBot="1" x14ac:dyDescent="0.35">
      <c r="A10" s="11"/>
      <c r="B10" s="287" t="s">
        <v>215</v>
      </c>
      <c r="C10" s="288"/>
      <c r="D10" s="288"/>
      <c r="E10" s="289"/>
      <c r="F10" s="9"/>
    </row>
    <row r="11" spans="1:6" ht="23.4" thickBot="1" x14ac:dyDescent="0.35">
      <c r="A11" s="11"/>
      <c r="B11" s="274" t="s">
        <v>216</v>
      </c>
      <c r="C11" s="275"/>
      <c r="D11" s="275"/>
      <c r="E11" s="276"/>
      <c r="F11" s="9"/>
    </row>
    <row r="12" spans="1:6" s="8" customFormat="1" thickBot="1" x14ac:dyDescent="0.35">
      <c r="A12" s="10"/>
      <c r="B12" s="29"/>
      <c r="C12" s="29"/>
      <c r="D12" s="29"/>
      <c r="E12" s="29"/>
    </row>
    <row r="13" spans="1:6" s="8" customFormat="1" ht="38.4" thickBot="1" x14ac:dyDescent="0.35">
      <c r="A13"/>
      <c r="B13" s="277" t="s">
        <v>217</v>
      </c>
      <c r="C13" s="277"/>
      <c r="D13" s="277"/>
      <c r="E13" s="277"/>
      <c r="F13" s="9"/>
    </row>
    <row r="14" spans="1:6" s="8" customFormat="1" ht="28.2" thickBot="1" x14ac:dyDescent="0.35">
      <c r="A14" s="30"/>
      <c r="B14" s="31" t="s">
        <v>218</v>
      </c>
      <c r="C14" s="32" t="s">
        <v>219</v>
      </c>
      <c r="D14" s="32" t="s">
        <v>220</v>
      </c>
      <c r="E14" s="33" t="s">
        <v>221</v>
      </c>
      <c r="F14" s="9"/>
    </row>
    <row r="15" spans="1:6" s="8" customFormat="1" ht="46.2" thickBot="1" x14ac:dyDescent="0.35">
      <c r="A15" s="30" t="s">
        <v>222</v>
      </c>
      <c r="B15" s="34" t="s">
        <v>223</v>
      </c>
      <c r="C15" s="35" t="s">
        <v>224</v>
      </c>
      <c r="D15" s="35" t="s">
        <v>225</v>
      </c>
      <c r="E15" s="36" t="s">
        <v>226</v>
      </c>
      <c r="F15" s="9"/>
    </row>
    <row r="16" spans="1:6" s="8" customFormat="1" ht="23.4" thickBot="1" x14ac:dyDescent="0.35">
      <c r="A16"/>
      <c r="B16" s="34"/>
      <c r="C16" s="35"/>
      <c r="D16" s="35"/>
      <c r="E16" s="37"/>
      <c r="F16" s="9"/>
    </row>
    <row r="17" spans="1:26" s="8" customFormat="1" ht="23.4" thickBot="1" x14ac:dyDescent="0.85">
      <c r="A17"/>
      <c r="B17" s="38"/>
      <c r="C17" s="39"/>
      <c r="D17" s="39"/>
      <c r="E17" s="40"/>
      <c r="F17" s="9"/>
    </row>
    <row r="18" spans="1:26" s="8" customFormat="1" ht="28.2" customHeight="1" thickBot="1" x14ac:dyDescent="0.85">
      <c r="A18"/>
      <c r="B18" s="41"/>
      <c r="C18" s="41"/>
      <c r="D18" s="41"/>
      <c r="E18" s="41"/>
      <c r="F18" s="9"/>
    </row>
    <row r="19" spans="1:26" s="8" customFormat="1" ht="61.2" customHeight="1" thickBot="1" x14ac:dyDescent="0.35">
      <c r="A19"/>
      <c r="B19" s="278" t="s">
        <v>227</v>
      </c>
      <c r="C19" s="279"/>
      <c r="D19" s="42"/>
      <c r="E19" s="42"/>
    </row>
    <row r="20" spans="1:26" s="8" customFormat="1" ht="22.2" thickBot="1" x14ac:dyDescent="0.8">
      <c r="B20" s="43" t="s">
        <v>228</v>
      </c>
    </row>
    <row r="21" spans="1:26" s="8" customFormat="1" ht="22.2" thickBot="1" x14ac:dyDescent="0.8">
      <c r="B21" s="44" t="s">
        <v>229</v>
      </c>
    </row>
    <row r="22" spans="1:26" s="8" customFormat="1" ht="22.2" thickBot="1" x14ac:dyDescent="0.8">
      <c r="B22" s="44" t="s">
        <v>230</v>
      </c>
    </row>
    <row r="23" spans="1:26" s="8" customFormat="1" thickBot="1" x14ac:dyDescent="0.35">
      <c r="C23" s="10"/>
      <c r="D23" s="10"/>
    </row>
    <row r="24" spans="1:26" s="10" customFormat="1" thickBot="1" x14ac:dyDescent="0.35">
      <c r="D24" s="2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10" customFormat="1" ht="20.399999999999999" thickBot="1" x14ac:dyDescent="0.35">
      <c r="B25" s="45"/>
      <c r="C25" s="25"/>
      <c r="D25" s="2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10" customFormat="1" ht="20.399999999999999" thickBot="1" x14ac:dyDescent="0.35">
      <c r="B26" s="45"/>
      <c r="C26" s="25"/>
      <c r="D26" s="2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10" customFormat="1" ht="20.399999999999999" thickBot="1" x14ac:dyDescent="0.35">
      <c r="B27" s="46"/>
      <c r="C27" s="25"/>
      <c r="D27" s="2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10" customFormat="1" ht="20.399999999999999" thickBot="1" x14ac:dyDescent="0.35">
      <c r="B28" s="45"/>
      <c r="C28" s="25"/>
      <c r="D28" s="2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10" customFormat="1" ht="20.399999999999999" thickBot="1" x14ac:dyDescent="0.35">
      <c r="B29" s="46"/>
      <c r="C29" s="25"/>
      <c r="D29" s="2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2.2" thickBot="1" x14ac:dyDescent="0.8">
      <c r="B30" s="47"/>
    </row>
    <row r="31" spans="1:26" s="10" customFormat="1" ht="20.399999999999999" thickBot="1" x14ac:dyDescent="0.35">
      <c r="B31" s="48"/>
      <c r="C31" s="25"/>
      <c r="D31" s="2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0" customFormat="1" ht="22.2" thickBot="1" x14ac:dyDescent="0.35">
      <c r="B32" s="49"/>
      <c r="C32" s="25"/>
      <c r="D32" s="2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s="10" customFormat="1" ht="16.2" thickBot="1" x14ac:dyDescent="0.35">
      <c r="B33" s="50"/>
      <c r="C33" s="25"/>
      <c r="D33" s="2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 s="10" customFormat="1" ht="16.2" thickBot="1" x14ac:dyDescent="0.35">
      <c r="B34" s="50"/>
      <c r="C34" s="25"/>
      <c r="D34" s="2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</sheetData>
  <mergeCells count="13">
    <mergeCell ref="B11:E11"/>
    <mergeCell ref="B13:E13"/>
    <mergeCell ref="B19:C19"/>
    <mergeCell ref="A1:A5"/>
    <mergeCell ref="B7:E7"/>
    <mergeCell ref="B8:E8"/>
    <mergeCell ref="B9:E9"/>
    <mergeCell ref="B10:E10"/>
    <mergeCell ref="B1:E1"/>
    <mergeCell ref="B2:E2"/>
    <mergeCell ref="B3:E3"/>
    <mergeCell ref="B4:E4"/>
    <mergeCell ref="B6:E6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35E637E3-C0B3-4363-B00C-F04E3637EB32}"/>
    <hyperlink ref="B11:D11" r:id="rId2" display="Alternatively, please view our CIMPSA Partnership Guide; https://www.cimspa.co.uk/education-training/education-policy/guidance/partner-endorsement-support/" xr:uid="{459ADF5C-DCDE-4DE8-9D24-5FA1868494F0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EKZ502"/>
  <sheetViews>
    <sheetView showGridLines="0" tabSelected="1" topLeftCell="A92" zoomScale="60" zoomScaleNormal="60" workbookViewId="0">
      <selection activeCell="A79" sqref="A79:A97"/>
    </sheetView>
  </sheetViews>
  <sheetFormatPr defaultColWidth="8.77734375" defaultRowHeight="23.4" thickBottom="1" x14ac:dyDescent="0.35"/>
  <cols>
    <col min="1" max="1" width="7.21875" style="67" customWidth="1"/>
    <col min="2" max="2" width="8.77734375" style="75" customWidth="1"/>
    <col min="3" max="3" width="29.109375" style="76" customWidth="1"/>
    <col min="4" max="4" width="92.77734375" style="78" customWidth="1"/>
    <col min="5" max="5" width="60.21875" style="66" customWidth="1"/>
    <col min="6" max="6" width="21.33203125" style="114" customWidth="1"/>
    <col min="7" max="7" width="39.77734375" style="114" customWidth="1"/>
    <col min="8" max="8" width="49.5546875" style="114" hidden="1" customWidth="1"/>
    <col min="9" max="9" width="6.33203125" style="65" hidden="1" customWidth="1"/>
    <col min="10" max="10" width="9.44140625" style="68" hidden="1" customWidth="1"/>
    <col min="11" max="11" width="15.21875" style="195" hidden="1" customWidth="1"/>
    <col min="12" max="12" width="18.44140625" style="114" hidden="1" customWidth="1"/>
    <col min="13" max="13" width="15.109375" style="114" hidden="1" customWidth="1"/>
    <col min="14" max="14" width="29.6640625" style="114" hidden="1" customWidth="1"/>
    <col min="15" max="15" width="36" style="78" hidden="1" customWidth="1"/>
    <col min="16" max="16" width="5.5546875" style="115" hidden="1" customWidth="1"/>
    <col min="17" max="17" width="18.44140625" style="78" hidden="1" customWidth="1"/>
    <col min="18" max="18" width="35.21875" style="52" customWidth="1"/>
    <col min="19" max="21" width="8.77734375" style="52" bestFit="1" customWidth="1"/>
    <col min="22" max="16384" width="8.77734375" style="52"/>
  </cols>
  <sheetData>
    <row r="1" spans="1:3692" s="203" customFormat="1" ht="33" customHeight="1" thickBot="1" x14ac:dyDescent="0.35">
      <c r="A1" s="196"/>
      <c r="B1" s="197"/>
      <c r="C1" s="198"/>
      <c r="D1" s="66"/>
      <c r="E1" s="329" t="s">
        <v>233</v>
      </c>
      <c r="F1" s="330"/>
      <c r="G1" s="331"/>
      <c r="H1" s="199"/>
      <c r="I1" s="200"/>
      <c r="J1" s="201"/>
      <c r="K1" s="202"/>
      <c r="L1" s="202"/>
      <c r="P1" s="204"/>
    </row>
    <row r="2" spans="1:3692" s="13" customFormat="1" ht="45" customHeight="1" thickBot="1" x14ac:dyDescent="0.35">
      <c r="A2" s="335" t="s">
        <v>211</v>
      </c>
      <c r="B2" s="335"/>
      <c r="C2" s="335"/>
      <c r="D2" s="336"/>
      <c r="E2" s="326" t="s">
        <v>234</v>
      </c>
      <c r="F2" s="327"/>
      <c r="G2" s="328"/>
      <c r="H2" s="54"/>
      <c r="I2" s="201"/>
      <c r="J2" s="332" t="s">
        <v>235</v>
      </c>
      <c r="K2" s="333"/>
      <c r="L2" s="333"/>
      <c r="M2" s="333"/>
      <c r="N2" s="334"/>
      <c r="O2" s="199"/>
      <c r="P2" s="200"/>
      <c r="Q2" s="205" t="s">
        <v>236</v>
      </c>
    </row>
    <row r="3" spans="1:3692" s="51" customFormat="1" ht="43.8" thickBot="1" x14ac:dyDescent="0.35">
      <c r="A3" s="337" t="s">
        <v>0</v>
      </c>
      <c r="B3" s="338"/>
      <c r="C3" s="69" t="s">
        <v>237</v>
      </c>
      <c r="D3" s="206" t="s">
        <v>48</v>
      </c>
      <c r="E3" s="207" t="s">
        <v>238</v>
      </c>
      <c r="F3" s="207" t="s">
        <v>1</v>
      </c>
      <c r="G3" s="207" t="s">
        <v>239</v>
      </c>
      <c r="H3" s="208" t="s">
        <v>240</v>
      </c>
      <c r="I3" s="209"/>
      <c r="J3" s="210" t="s">
        <v>2</v>
      </c>
      <c r="K3" s="211" t="s">
        <v>40</v>
      </c>
      <c r="L3" s="211" t="s">
        <v>39</v>
      </c>
      <c r="M3" s="211" t="s">
        <v>3</v>
      </c>
      <c r="N3" s="212" t="s">
        <v>241</v>
      </c>
      <c r="O3" s="213" t="s">
        <v>242</v>
      </c>
      <c r="P3" s="214"/>
      <c r="Q3" s="215" t="s">
        <v>243</v>
      </c>
      <c r="R3" s="216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</row>
    <row r="4" spans="1:3692" thickBot="1" x14ac:dyDescent="0.35">
      <c r="A4" s="339" t="s">
        <v>50</v>
      </c>
      <c r="B4" s="340"/>
      <c r="C4" s="340"/>
      <c r="D4" s="340"/>
      <c r="E4" s="79"/>
      <c r="F4" s="80"/>
      <c r="G4" s="80"/>
      <c r="H4" s="80"/>
      <c r="I4" s="55"/>
      <c r="J4" s="116"/>
      <c r="K4" s="80"/>
      <c r="L4" s="80"/>
      <c r="M4" s="80"/>
      <c r="N4" s="80"/>
      <c r="O4" s="80"/>
      <c r="P4" s="117"/>
      <c r="Q4" s="118"/>
    </row>
    <row r="5" spans="1:3692" ht="21.6" x14ac:dyDescent="0.3">
      <c r="A5" s="341" t="s">
        <v>83</v>
      </c>
      <c r="B5" s="317" t="s">
        <v>58</v>
      </c>
      <c r="C5" s="309" t="s">
        <v>59</v>
      </c>
      <c r="D5" s="223" t="s">
        <v>60</v>
      </c>
      <c r="E5" s="81"/>
      <c r="F5" s="81"/>
      <c r="G5" s="252"/>
      <c r="H5" s="244"/>
      <c r="I5" s="56"/>
      <c r="J5" s="119"/>
      <c r="K5" s="311" t="str" cm="1">
        <f t="array" ref="K5">IF(AND(J5:J11=1), "Fully Mapped", "Not/ Partially Mapped")</f>
        <v>Not/ Partially Mapped</v>
      </c>
      <c r="L5" s="311">
        <f>SUM('Workings out'!B4:B20)</f>
        <v>0</v>
      </c>
      <c r="M5" s="121"/>
      <c r="N5" s="121"/>
      <c r="O5" s="122"/>
      <c r="P5" s="106"/>
      <c r="Q5" s="123"/>
    </row>
    <row r="6" spans="1:3692" ht="178.2" x14ac:dyDescent="0.3">
      <c r="A6" s="342"/>
      <c r="B6" s="319"/>
      <c r="C6" s="310"/>
      <c r="D6" s="225" t="s">
        <v>61</v>
      </c>
      <c r="E6" s="82"/>
      <c r="F6" s="83"/>
      <c r="G6" s="253"/>
      <c r="H6" s="245"/>
      <c r="I6" s="56"/>
      <c r="J6" s="124"/>
      <c r="K6" s="312"/>
      <c r="L6" s="312"/>
      <c r="M6" s="126"/>
      <c r="N6" s="126"/>
      <c r="O6" s="127"/>
      <c r="P6" s="106"/>
      <c r="Q6" s="128"/>
    </row>
    <row r="7" spans="1:3692" ht="21.6" x14ac:dyDescent="0.3">
      <c r="A7" s="342"/>
      <c r="B7" s="319"/>
      <c r="C7" s="310"/>
      <c r="D7" s="225" t="s">
        <v>62</v>
      </c>
      <c r="E7" s="82"/>
      <c r="F7" s="83"/>
      <c r="G7" s="253"/>
      <c r="H7" s="245"/>
      <c r="I7" s="56"/>
      <c r="J7" s="124"/>
      <c r="K7" s="312"/>
      <c r="L7" s="312"/>
      <c r="M7" s="126"/>
      <c r="N7" s="126"/>
      <c r="O7" s="127"/>
      <c r="P7" s="106"/>
      <c r="Q7" s="128"/>
    </row>
    <row r="8" spans="1:3692" ht="39.6" x14ac:dyDescent="0.3">
      <c r="A8" s="342"/>
      <c r="B8" s="319"/>
      <c r="C8" s="310"/>
      <c r="D8" s="225" t="s">
        <v>63</v>
      </c>
      <c r="E8" s="82"/>
      <c r="F8" s="83"/>
      <c r="G8" s="253"/>
      <c r="H8" s="245"/>
      <c r="I8" s="56"/>
      <c r="J8" s="124"/>
      <c r="K8" s="312"/>
      <c r="L8" s="312"/>
      <c r="M8" s="126"/>
      <c r="N8" s="126"/>
      <c r="O8" s="127"/>
      <c r="P8" s="106"/>
      <c r="Q8" s="128"/>
    </row>
    <row r="9" spans="1:3692" ht="21.6" x14ac:dyDescent="0.3">
      <c r="A9" s="342"/>
      <c r="B9" s="319"/>
      <c r="C9" s="310"/>
      <c r="D9" s="225" t="s">
        <v>64</v>
      </c>
      <c r="E9" s="82"/>
      <c r="F9" s="83"/>
      <c r="G9" s="253"/>
      <c r="H9" s="245"/>
      <c r="I9" s="56"/>
      <c r="J9" s="124"/>
      <c r="K9" s="312"/>
      <c r="L9" s="312"/>
      <c r="M9" s="126"/>
      <c r="N9" s="126"/>
      <c r="O9" s="127"/>
      <c r="P9" s="106"/>
      <c r="Q9" s="128"/>
    </row>
    <row r="10" spans="1:3692" ht="59.4" x14ac:dyDescent="0.3">
      <c r="A10" s="342"/>
      <c r="B10" s="319"/>
      <c r="C10" s="310"/>
      <c r="D10" s="227" t="s">
        <v>65</v>
      </c>
      <c r="E10" s="82"/>
      <c r="F10" s="83"/>
      <c r="G10" s="253"/>
      <c r="H10" s="245"/>
      <c r="I10" s="56"/>
      <c r="J10" s="124"/>
      <c r="K10" s="312"/>
      <c r="L10" s="312"/>
      <c r="M10" s="126"/>
      <c r="N10" s="126"/>
      <c r="O10" s="127"/>
      <c r="P10" s="106"/>
      <c r="Q10" s="128"/>
    </row>
    <row r="11" spans="1:3692" ht="45" customHeight="1" thickBot="1" x14ac:dyDescent="0.35">
      <c r="A11" s="342"/>
      <c r="B11" s="321"/>
      <c r="C11" s="315"/>
      <c r="D11" s="228" t="s">
        <v>66</v>
      </c>
      <c r="E11" s="84"/>
      <c r="F11" s="85"/>
      <c r="G11" s="254"/>
      <c r="H11" s="246"/>
      <c r="I11" s="58"/>
      <c r="J11" s="129"/>
      <c r="K11" s="314"/>
      <c r="L11" s="312"/>
      <c r="M11" s="131"/>
      <c r="N11" s="131"/>
      <c r="O11" s="132"/>
      <c r="P11" s="133"/>
      <c r="Q11" s="134"/>
    </row>
    <row r="12" spans="1:3692" ht="99.6" thickBot="1" x14ac:dyDescent="0.35">
      <c r="A12" s="342"/>
      <c r="B12" s="218" t="s">
        <v>67</v>
      </c>
      <c r="C12" s="219" t="s">
        <v>68</v>
      </c>
      <c r="D12" s="220" t="s">
        <v>69</v>
      </c>
      <c r="E12" s="84"/>
      <c r="F12" s="85"/>
      <c r="G12" s="254"/>
      <c r="H12" s="246"/>
      <c r="I12" s="58"/>
      <c r="J12" s="129"/>
      <c r="K12" s="130" t="str">
        <f>IF(AND(J12=1), "Fully Mapped", "Not/ Partially Mapped")</f>
        <v>Not/ Partially Mapped</v>
      </c>
      <c r="L12" s="312"/>
      <c r="M12" s="131"/>
      <c r="N12" s="131"/>
      <c r="O12" s="132"/>
      <c r="P12" s="133"/>
      <c r="Q12" s="134"/>
    </row>
    <row r="13" spans="1:3692" ht="79.2" x14ac:dyDescent="0.3">
      <c r="A13" s="342"/>
      <c r="B13" s="317" t="s">
        <v>70</v>
      </c>
      <c r="C13" s="309" t="s">
        <v>71</v>
      </c>
      <c r="D13" s="220" t="s">
        <v>72</v>
      </c>
      <c r="E13" s="81"/>
      <c r="F13" s="81"/>
      <c r="G13" s="252"/>
      <c r="H13" s="244"/>
      <c r="I13" s="59"/>
      <c r="J13" s="119"/>
      <c r="K13" s="311" t="str" cm="1">
        <f t="array" ref="K13">IF(AND(J13:J16=1), "Fully Mapped", "Not/ Partially Mapped")</f>
        <v>Not/ Partially Mapped</v>
      </c>
      <c r="L13" s="312"/>
      <c r="M13" s="121"/>
      <c r="N13" s="121"/>
      <c r="O13" s="122"/>
      <c r="P13" s="113"/>
      <c r="Q13" s="123"/>
    </row>
    <row r="14" spans="1:3692" ht="39.6" x14ac:dyDescent="0.3">
      <c r="A14" s="342"/>
      <c r="B14" s="319"/>
      <c r="C14" s="310"/>
      <c r="D14" s="221" t="s">
        <v>73</v>
      </c>
      <c r="E14" s="82"/>
      <c r="F14" s="83"/>
      <c r="G14" s="253"/>
      <c r="H14" s="245"/>
      <c r="I14" s="56"/>
      <c r="J14" s="124"/>
      <c r="K14" s="312"/>
      <c r="L14" s="312"/>
      <c r="M14" s="126"/>
      <c r="N14" s="126"/>
      <c r="O14" s="127"/>
      <c r="P14" s="106"/>
      <c r="Q14" s="128"/>
    </row>
    <row r="15" spans="1:3692" ht="21.6" customHeight="1" x14ac:dyDescent="0.3">
      <c r="A15" s="342"/>
      <c r="B15" s="319"/>
      <c r="C15" s="310"/>
      <c r="D15" s="221" t="s">
        <v>74</v>
      </c>
      <c r="E15" s="82"/>
      <c r="F15" s="83"/>
      <c r="G15" s="253"/>
      <c r="H15" s="245"/>
      <c r="I15" s="56"/>
      <c r="J15" s="124"/>
      <c r="K15" s="312"/>
      <c r="L15" s="312"/>
      <c r="M15" s="126"/>
      <c r="N15" s="126"/>
      <c r="O15" s="127"/>
      <c r="P15" s="106"/>
      <c r="Q15" s="128"/>
    </row>
    <row r="16" spans="1:3692" ht="22.2" thickBot="1" x14ac:dyDescent="0.35">
      <c r="A16" s="342"/>
      <c r="B16" s="319"/>
      <c r="C16" s="310"/>
      <c r="D16" s="229" t="s">
        <v>75</v>
      </c>
      <c r="E16" s="82"/>
      <c r="F16" s="83"/>
      <c r="G16" s="253"/>
      <c r="H16" s="245"/>
      <c r="I16" s="56"/>
      <c r="J16" s="124"/>
      <c r="K16" s="312"/>
      <c r="L16" s="312"/>
      <c r="M16" s="126"/>
      <c r="N16" s="126"/>
      <c r="O16" s="127"/>
      <c r="P16" s="106"/>
      <c r="Q16" s="128"/>
    </row>
    <row r="17" spans="1:17" ht="21.6" x14ac:dyDescent="0.3">
      <c r="A17" s="342"/>
      <c r="B17" s="317" t="s">
        <v>76</v>
      </c>
      <c r="C17" s="309" t="s">
        <v>77</v>
      </c>
      <c r="D17" s="220" t="s">
        <v>78</v>
      </c>
      <c r="E17" s="81"/>
      <c r="F17" s="81"/>
      <c r="G17" s="252"/>
      <c r="H17" s="244"/>
      <c r="I17" s="59"/>
      <c r="J17" s="119"/>
      <c r="K17" s="311" t="str" cm="1">
        <f t="array" ref="K17">IF(AND(J17:J21=1), "Fully Mapped", "Not/ Partially Mapped")</f>
        <v>Not/ Partially Mapped</v>
      </c>
      <c r="L17" s="312"/>
      <c r="M17" s="121"/>
      <c r="N17" s="121"/>
      <c r="O17" s="122"/>
      <c r="P17" s="113"/>
      <c r="Q17" s="123"/>
    </row>
    <row r="18" spans="1:17" ht="21.6" x14ac:dyDescent="0.3">
      <c r="A18" s="342"/>
      <c r="B18" s="319"/>
      <c r="C18" s="310"/>
      <c r="D18" s="221" t="s">
        <v>79</v>
      </c>
      <c r="E18" s="82"/>
      <c r="F18" s="83"/>
      <c r="G18" s="253"/>
      <c r="H18" s="245"/>
      <c r="I18" s="56"/>
      <c r="J18" s="124"/>
      <c r="K18" s="312"/>
      <c r="L18" s="312"/>
      <c r="M18" s="126"/>
      <c r="N18" s="126"/>
      <c r="O18" s="127"/>
      <c r="P18" s="106"/>
      <c r="Q18" s="128"/>
    </row>
    <row r="19" spans="1:17" ht="39.6" x14ac:dyDescent="0.3">
      <c r="A19" s="342"/>
      <c r="B19" s="319"/>
      <c r="C19" s="310"/>
      <c r="D19" s="221" t="s">
        <v>80</v>
      </c>
      <c r="E19" s="82"/>
      <c r="F19" s="83"/>
      <c r="G19" s="253"/>
      <c r="H19" s="245"/>
      <c r="I19" s="56"/>
      <c r="J19" s="124"/>
      <c r="K19" s="312"/>
      <c r="L19" s="312"/>
      <c r="M19" s="126"/>
      <c r="N19" s="126"/>
      <c r="O19" s="127"/>
      <c r="P19" s="106"/>
      <c r="Q19" s="128"/>
    </row>
    <row r="20" spans="1:17" ht="21.6" x14ac:dyDescent="0.3">
      <c r="A20" s="342"/>
      <c r="B20" s="319"/>
      <c r="C20" s="310"/>
      <c r="D20" s="221" t="s">
        <v>81</v>
      </c>
      <c r="E20" s="82"/>
      <c r="F20" s="83"/>
      <c r="G20" s="253"/>
      <c r="H20" s="245"/>
      <c r="I20" s="56"/>
      <c r="J20" s="124"/>
      <c r="K20" s="312"/>
      <c r="L20" s="312"/>
      <c r="M20" s="126"/>
      <c r="N20" s="126"/>
      <c r="O20" s="127"/>
      <c r="P20" s="106"/>
      <c r="Q20" s="128"/>
    </row>
    <row r="21" spans="1:17" ht="40.200000000000003" thickBot="1" x14ac:dyDescent="0.35">
      <c r="A21" s="342"/>
      <c r="B21" s="320"/>
      <c r="C21" s="315"/>
      <c r="D21" s="230" t="s">
        <v>82</v>
      </c>
      <c r="E21" s="84"/>
      <c r="F21" s="85"/>
      <c r="G21" s="254"/>
      <c r="H21" s="246"/>
      <c r="I21" s="56"/>
      <c r="J21" s="129"/>
      <c r="K21" s="314"/>
      <c r="L21" s="314"/>
      <c r="M21" s="131"/>
      <c r="N21" s="131"/>
      <c r="O21" s="132"/>
      <c r="P21" s="106"/>
      <c r="Q21" s="134"/>
    </row>
    <row r="22" spans="1:17" ht="22.2" thickBot="1" x14ac:dyDescent="0.35">
      <c r="A22" s="342"/>
      <c r="B22" s="70" t="s">
        <v>0</v>
      </c>
      <c r="C22" s="69" t="s">
        <v>51</v>
      </c>
      <c r="D22" s="77" t="s">
        <v>244</v>
      </c>
      <c r="E22" s="86"/>
      <c r="F22" s="87"/>
      <c r="G22" s="87"/>
      <c r="H22" s="87"/>
      <c r="I22" s="61"/>
      <c r="J22" s="135"/>
      <c r="K22" s="87"/>
      <c r="L22" s="87"/>
      <c r="M22" s="87"/>
      <c r="N22" s="87"/>
      <c r="O22" s="87"/>
      <c r="P22" s="108"/>
      <c r="Q22" s="136"/>
    </row>
    <row r="23" spans="1:17" ht="43.2" customHeight="1" x14ac:dyDescent="0.3">
      <c r="A23" s="342"/>
      <c r="B23" s="317" t="s">
        <v>86</v>
      </c>
      <c r="C23" s="309" t="s">
        <v>59</v>
      </c>
      <c r="D23" s="223" t="s">
        <v>87</v>
      </c>
      <c r="E23" s="88"/>
      <c r="F23" s="89"/>
      <c r="G23" s="255"/>
      <c r="H23" s="247"/>
      <c r="I23" s="56"/>
      <c r="J23" s="137"/>
      <c r="K23" s="322" t="str" cm="1">
        <f t="array" ref="K23">IF((AND(J23:J37=1)), "Fully Mapped", "Not/ Partially Mapped")</f>
        <v>Not/ Partially Mapped</v>
      </c>
      <c r="L23" s="311">
        <f>SUM('Workings out'!C4:C23)</f>
        <v>0</v>
      </c>
      <c r="M23" s="138"/>
      <c r="N23" s="138"/>
      <c r="O23" s="139"/>
      <c r="P23" s="106"/>
      <c r="Q23" s="140"/>
    </row>
    <row r="24" spans="1:17" ht="21.6" x14ac:dyDescent="0.3">
      <c r="A24" s="342"/>
      <c r="B24" s="319"/>
      <c r="C24" s="310"/>
      <c r="D24" s="225" t="s">
        <v>88</v>
      </c>
      <c r="E24" s="82"/>
      <c r="F24" s="83"/>
      <c r="G24" s="253"/>
      <c r="H24" s="245"/>
      <c r="I24" s="56"/>
      <c r="J24" s="141"/>
      <c r="K24" s="312"/>
      <c r="L24" s="312"/>
      <c r="M24" s="126"/>
      <c r="N24" s="126"/>
      <c r="O24" s="127"/>
      <c r="P24" s="106"/>
      <c r="Q24" s="128"/>
    </row>
    <row r="25" spans="1:17" ht="39.6" x14ac:dyDescent="0.3">
      <c r="A25" s="342"/>
      <c r="B25" s="319"/>
      <c r="C25" s="310"/>
      <c r="D25" s="225" t="s">
        <v>89</v>
      </c>
      <c r="E25" s="82"/>
      <c r="F25" s="83"/>
      <c r="G25" s="253"/>
      <c r="H25" s="245"/>
      <c r="I25" s="56"/>
      <c r="J25" s="141"/>
      <c r="K25" s="312"/>
      <c r="L25" s="312"/>
      <c r="M25" s="126"/>
      <c r="N25" s="126"/>
      <c r="O25" s="127"/>
      <c r="P25" s="106"/>
      <c r="Q25" s="128"/>
    </row>
    <row r="26" spans="1:17" ht="21.6" x14ac:dyDescent="0.3">
      <c r="A26" s="342"/>
      <c r="B26" s="319"/>
      <c r="C26" s="310"/>
      <c r="D26" s="225" t="s">
        <v>90</v>
      </c>
      <c r="E26" s="82"/>
      <c r="F26" s="83"/>
      <c r="G26" s="253"/>
      <c r="H26" s="245"/>
      <c r="I26" s="56"/>
      <c r="J26" s="141"/>
      <c r="K26" s="312"/>
      <c r="L26" s="312"/>
      <c r="M26" s="126"/>
      <c r="N26" s="126"/>
      <c r="O26" s="127"/>
      <c r="P26" s="106"/>
      <c r="Q26" s="128"/>
    </row>
    <row r="27" spans="1:17" ht="59.4" x14ac:dyDescent="0.3">
      <c r="A27" s="342"/>
      <c r="B27" s="319"/>
      <c r="C27" s="310"/>
      <c r="D27" s="225" t="s">
        <v>91</v>
      </c>
      <c r="E27" s="82"/>
      <c r="F27" s="83"/>
      <c r="G27" s="253"/>
      <c r="H27" s="245"/>
      <c r="I27" s="56"/>
      <c r="J27" s="141"/>
      <c r="K27" s="312"/>
      <c r="L27" s="312"/>
      <c r="M27" s="126"/>
      <c r="N27" s="126"/>
      <c r="O27" s="127"/>
      <c r="P27" s="106"/>
      <c r="Q27" s="128"/>
    </row>
    <row r="28" spans="1:17" ht="39.6" x14ac:dyDescent="0.3">
      <c r="A28" s="342"/>
      <c r="B28" s="319"/>
      <c r="C28" s="310"/>
      <c r="D28" s="227" t="s">
        <v>92</v>
      </c>
      <c r="E28" s="82"/>
      <c r="F28" s="83"/>
      <c r="G28" s="253"/>
      <c r="H28" s="245"/>
      <c r="I28" s="56"/>
      <c r="J28" s="141"/>
      <c r="K28" s="312"/>
      <c r="L28" s="312"/>
      <c r="M28" s="126"/>
      <c r="N28" s="126"/>
      <c r="O28" s="127"/>
      <c r="P28" s="106"/>
      <c r="Q28" s="128"/>
    </row>
    <row r="29" spans="1:17" ht="22.2" thickBot="1" x14ac:dyDescent="0.35">
      <c r="A29" s="342"/>
      <c r="B29" s="321"/>
      <c r="C29" s="315"/>
      <c r="D29" s="228" t="s">
        <v>93</v>
      </c>
      <c r="E29" s="82"/>
      <c r="F29" s="83"/>
      <c r="G29" s="253"/>
      <c r="H29" s="245"/>
      <c r="I29" s="56"/>
      <c r="J29" s="141"/>
      <c r="K29" s="312"/>
      <c r="L29" s="312"/>
      <c r="M29" s="126"/>
      <c r="N29" s="126"/>
      <c r="O29" s="127"/>
      <c r="P29" s="106"/>
      <c r="Q29" s="128"/>
    </row>
    <row r="30" spans="1:17" ht="79.2" x14ac:dyDescent="0.3">
      <c r="A30" s="342"/>
      <c r="B30" s="317" t="s">
        <v>94</v>
      </c>
      <c r="C30" s="309" t="s">
        <v>68</v>
      </c>
      <c r="D30" s="220" t="s">
        <v>95</v>
      </c>
      <c r="E30" s="82"/>
      <c r="F30" s="83"/>
      <c r="G30" s="253"/>
      <c r="H30" s="245"/>
      <c r="I30" s="56"/>
      <c r="J30" s="141"/>
      <c r="K30" s="312"/>
      <c r="L30" s="312"/>
      <c r="M30" s="126"/>
      <c r="N30" s="126"/>
      <c r="O30" s="127"/>
      <c r="P30" s="106"/>
      <c r="Q30" s="128"/>
    </row>
    <row r="31" spans="1:17" ht="59.4" x14ac:dyDescent="0.3">
      <c r="A31" s="342"/>
      <c r="B31" s="319"/>
      <c r="C31" s="310"/>
      <c r="D31" s="221" t="s">
        <v>96</v>
      </c>
      <c r="E31" s="82"/>
      <c r="F31" s="83"/>
      <c r="G31" s="253"/>
      <c r="H31" s="245"/>
      <c r="I31" s="56"/>
      <c r="J31" s="141"/>
      <c r="K31" s="312"/>
      <c r="L31" s="312"/>
      <c r="M31" s="126"/>
      <c r="N31" s="126"/>
      <c r="O31" s="127"/>
      <c r="P31" s="106"/>
      <c r="Q31" s="128"/>
    </row>
    <row r="32" spans="1:17" ht="21.6" x14ac:dyDescent="0.3">
      <c r="A32" s="342"/>
      <c r="B32" s="319"/>
      <c r="C32" s="310"/>
      <c r="D32" s="221" t="s">
        <v>97</v>
      </c>
      <c r="E32" s="90"/>
      <c r="F32" s="91"/>
      <c r="G32" s="256"/>
      <c r="H32" s="248"/>
      <c r="I32" s="56"/>
      <c r="J32" s="142"/>
      <c r="K32" s="312"/>
      <c r="L32" s="312"/>
      <c r="M32" s="143"/>
      <c r="N32" s="143"/>
      <c r="O32" s="144"/>
      <c r="P32" s="106"/>
      <c r="Q32" s="145"/>
    </row>
    <row r="33" spans="1:17" ht="40.200000000000003" thickBot="1" x14ac:dyDescent="0.35">
      <c r="A33" s="342"/>
      <c r="B33" s="319"/>
      <c r="C33" s="310"/>
      <c r="D33" s="229" t="s">
        <v>98</v>
      </c>
      <c r="E33" s="92"/>
      <c r="F33" s="93"/>
      <c r="G33" s="257"/>
      <c r="H33" s="249"/>
      <c r="I33" s="56"/>
      <c r="J33" s="146"/>
      <c r="K33" s="312"/>
      <c r="L33" s="312"/>
      <c r="M33" s="147"/>
      <c r="N33" s="147"/>
      <c r="O33" s="148"/>
      <c r="P33" s="106"/>
      <c r="Q33" s="149"/>
    </row>
    <row r="34" spans="1:17" ht="39.6" x14ac:dyDescent="0.3">
      <c r="A34" s="342"/>
      <c r="B34" s="317" t="s">
        <v>99</v>
      </c>
      <c r="C34" s="309" t="s">
        <v>71</v>
      </c>
      <c r="D34" s="220" t="s">
        <v>100</v>
      </c>
      <c r="E34" s="92"/>
      <c r="F34" s="93"/>
      <c r="G34" s="257"/>
      <c r="H34" s="249"/>
      <c r="I34" s="56"/>
      <c r="J34" s="146"/>
      <c r="K34" s="312"/>
      <c r="L34" s="312"/>
      <c r="M34" s="147"/>
      <c r="N34" s="147"/>
      <c r="O34" s="148"/>
      <c r="P34" s="106"/>
      <c r="Q34" s="149"/>
    </row>
    <row r="35" spans="1:17" ht="39.6" x14ac:dyDescent="0.3">
      <c r="A35" s="342"/>
      <c r="B35" s="319"/>
      <c r="C35" s="310"/>
      <c r="D35" s="221" t="s">
        <v>101</v>
      </c>
      <c r="E35" s="92"/>
      <c r="F35" s="93"/>
      <c r="G35" s="257"/>
      <c r="H35" s="249"/>
      <c r="I35" s="56"/>
      <c r="J35" s="146"/>
      <c r="K35" s="312"/>
      <c r="L35" s="312"/>
      <c r="M35" s="147"/>
      <c r="N35" s="147"/>
      <c r="O35" s="148"/>
      <c r="P35" s="106"/>
      <c r="Q35" s="149"/>
    </row>
    <row r="36" spans="1:17" ht="39.6" x14ac:dyDescent="0.3">
      <c r="A36" s="342"/>
      <c r="B36" s="319"/>
      <c r="C36" s="310"/>
      <c r="D36" s="221" t="s">
        <v>102</v>
      </c>
      <c r="E36" s="94"/>
      <c r="F36" s="94"/>
      <c r="G36" s="258"/>
      <c r="H36" s="250"/>
      <c r="I36" s="62"/>
      <c r="J36" s="146"/>
      <c r="K36" s="312"/>
      <c r="L36" s="312"/>
      <c r="M36" s="150"/>
      <c r="N36" s="150"/>
      <c r="O36" s="125"/>
      <c r="P36" s="106"/>
      <c r="Q36" s="151"/>
    </row>
    <row r="37" spans="1:17" ht="40.200000000000003" thickBot="1" x14ac:dyDescent="0.35">
      <c r="A37" s="342"/>
      <c r="B37" s="319"/>
      <c r="C37" s="310"/>
      <c r="D37" s="229" t="s">
        <v>103</v>
      </c>
      <c r="E37" s="95"/>
      <c r="F37" s="96"/>
      <c r="G37" s="259"/>
      <c r="H37" s="251"/>
      <c r="I37" s="56"/>
      <c r="J37" s="152"/>
      <c r="K37" s="312"/>
      <c r="L37" s="312"/>
      <c r="M37" s="153"/>
      <c r="N37" s="153"/>
      <c r="O37" s="154"/>
      <c r="P37" s="106"/>
      <c r="Q37" s="155"/>
    </row>
    <row r="38" spans="1:17" ht="39.6" x14ac:dyDescent="0.3">
      <c r="A38" s="342"/>
      <c r="B38" s="317" t="s">
        <v>104</v>
      </c>
      <c r="C38" s="309" t="s">
        <v>77</v>
      </c>
      <c r="D38" s="220" t="s">
        <v>105</v>
      </c>
      <c r="E38" s="92"/>
      <c r="F38" s="93"/>
      <c r="G38" s="257"/>
      <c r="H38" s="249"/>
      <c r="I38" s="56"/>
      <c r="J38" s="146"/>
      <c r="K38" s="311" t="str" cm="1">
        <f t="array" ref="K38">IF((AND(J38:J42=1)), "Fully Mapped", "Not/ Partially Mapped")</f>
        <v>Not/ Partially Mapped</v>
      </c>
      <c r="L38" s="312"/>
      <c r="M38" s="147"/>
      <c r="N38" s="147"/>
      <c r="O38" s="148"/>
      <c r="P38" s="106"/>
      <c r="Q38" s="149"/>
    </row>
    <row r="39" spans="1:17" ht="39.6" x14ac:dyDescent="0.3">
      <c r="A39" s="342"/>
      <c r="B39" s="319"/>
      <c r="C39" s="310"/>
      <c r="D39" s="221" t="s">
        <v>106</v>
      </c>
      <c r="E39" s="92"/>
      <c r="F39" s="93"/>
      <c r="G39" s="257"/>
      <c r="H39" s="249"/>
      <c r="I39" s="56"/>
      <c r="J39" s="146"/>
      <c r="K39" s="312"/>
      <c r="L39" s="312"/>
      <c r="M39" s="147"/>
      <c r="N39" s="147"/>
      <c r="O39" s="148"/>
      <c r="P39" s="106"/>
      <c r="Q39" s="149"/>
    </row>
    <row r="40" spans="1:17" ht="21.6" x14ac:dyDescent="0.3">
      <c r="A40" s="342"/>
      <c r="B40" s="319"/>
      <c r="C40" s="310"/>
      <c r="D40" s="221" t="s">
        <v>107</v>
      </c>
      <c r="E40" s="92"/>
      <c r="F40" s="93"/>
      <c r="G40" s="257"/>
      <c r="H40" s="249"/>
      <c r="I40" s="56"/>
      <c r="J40" s="146"/>
      <c r="K40" s="312"/>
      <c r="L40" s="312"/>
      <c r="M40" s="147"/>
      <c r="N40" s="147"/>
      <c r="O40" s="148"/>
      <c r="P40" s="106"/>
      <c r="Q40" s="149"/>
    </row>
    <row r="41" spans="1:17" ht="21.6" x14ac:dyDescent="0.3">
      <c r="A41" s="342"/>
      <c r="B41" s="319"/>
      <c r="C41" s="310"/>
      <c r="D41" s="221" t="s">
        <v>108</v>
      </c>
      <c r="E41" s="94"/>
      <c r="F41" s="94"/>
      <c r="G41" s="258"/>
      <c r="H41" s="250"/>
      <c r="I41" s="62"/>
      <c r="J41" s="146"/>
      <c r="K41" s="312"/>
      <c r="L41" s="312"/>
      <c r="M41" s="150"/>
      <c r="N41" s="150"/>
      <c r="O41" s="125"/>
      <c r="P41" s="106"/>
      <c r="Q41" s="151"/>
    </row>
    <row r="42" spans="1:17" ht="22.2" thickBot="1" x14ac:dyDescent="0.35">
      <c r="A42" s="343"/>
      <c r="B42" s="320"/>
      <c r="C42" s="315"/>
      <c r="D42" s="230" t="s">
        <v>109</v>
      </c>
      <c r="E42" s="95"/>
      <c r="F42" s="96"/>
      <c r="G42" s="259"/>
      <c r="H42" s="251"/>
      <c r="I42" s="56"/>
      <c r="J42" s="152"/>
      <c r="K42" s="314"/>
      <c r="L42" s="314"/>
      <c r="M42" s="153"/>
      <c r="N42" s="153"/>
      <c r="O42" s="154"/>
      <c r="P42" s="106"/>
      <c r="Q42" s="155"/>
    </row>
    <row r="43" spans="1:17" ht="22.2" thickBot="1" x14ac:dyDescent="0.35">
      <c r="A43" s="303" t="s">
        <v>84</v>
      </c>
      <c r="B43" s="70" t="s">
        <v>0</v>
      </c>
      <c r="C43" s="69" t="s">
        <v>34</v>
      </c>
      <c r="D43" s="77" t="s">
        <v>245</v>
      </c>
      <c r="E43" s="97"/>
      <c r="F43" s="98"/>
      <c r="G43" s="98"/>
      <c r="H43" s="98"/>
      <c r="I43" s="63"/>
      <c r="J43" s="156"/>
      <c r="K43" s="98"/>
      <c r="L43" s="98"/>
      <c r="M43" s="98"/>
      <c r="N43" s="98"/>
      <c r="O43" s="98"/>
      <c r="P43" s="108"/>
      <c r="Q43" s="157"/>
    </row>
    <row r="44" spans="1:17" ht="39.6" x14ac:dyDescent="0.3">
      <c r="A44" s="304"/>
      <c r="B44" s="317" t="s">
        <v>110</v>
      </c>
      <c r="C44" s="309" t="s">
        <v>111</v>
      </c>
      <c r="D44" s="223" t="s">
        <v>112</v>
      </c>
      <c r="E44" s="99"/>
      <c r="F44" s="81"/>
      <c r="G44" s="252"/>
      <c r="H44" s="244"/>
      <c r="I44" s="59"/>
      <c r="J44" s="158"/>
      <c r="K44" s="311" t="str" cm="1">
        <f t="array" ref="K44">IF((AND(J44:J50=1)), "Fully Mapped", "Not/ Partially Mapped")</f>
        <v>Not/ Partially Mapped</v>
      </c>
      <c r="L44" s="311">
        <f>SUM('Workings out'!D4:D17)</f>
        <v>0</v>
      </c>
      <c r="M44" s="121"/>
      <c r="N44" s="121"/>
      <c r="O44" s="122"/>
      <c r="P44" s="106"/>
      <c r="Q44" s="123"/>
    </row>
    <row r="45" spans="1:17" ht="64.8" customHeight="1" x14ac:dyDescent="0.3">
      <c r="A45" s="304"/>
      <c r="B45" s="319"/>
      <c r="C45" s="310"/>
      <c r="D45" s="225" t="s">
        <v>113</v>
      </c>
      <c r="E45" s="100"/>
      <c r="F45" s="101"/>
      <c r="G45" s="263"/>
      <c r="H45" s="260"/>
      <c r="I45" s="56"/>
      <c r="J45" s="159"/>
      <c r="K45" s="312"/>
      <c r="L45" s="312"/>
      <c r="M45" s="160"/>
      <c r="N45" s="160"/>
      <c r="O45" s="161"/>
      <c r="P45" s="106"/>
      <c r="Q45" s="162"/>
    </row>
    <row r="46" spans="1:17" ht="39.6" x14ac:dyDescent="0.3">
      <c r="A46" s="304"/>
      <c r="B46" s="319"/>
      <c r="C46" s="310"/>
      <c r="D46" s="225" t="s">
        <v>114</v>
      </c>
      <c r="E46" s="100"/>
      <c r="F46" s="101"/>
      <c r="G46" s="263"/>
      <c r="H46" s="260"/>
      <c r="I46" s="56"/>
      <c r="J46" s="159"/>
      <c r="K46" s="312"/>
      <c r="L46" s="312"/>
      <c r="M46" s="160"/>
      <c r="N46" s="160"/>
      <c r="O46" s="161"/>
      <c r="P46" s="106"/>
      <c r="Q46" s="162"/>
    </row>
    <row r="47" spans="1:17" ht="39.6" x14ac:dyDescent="0.3">
      <c r="A47" s="304"/>
      <c r="B47" s="319"/>
      <c r="C47" s="310"/>
      <c r="D47" s="225" t="s">
        <v>115</v>
      </c>
      <c r="E47" s="100"/>
      <c r="F47" s="101"/>
      <c r="G47" s="263"/>
      <c r="H47" s="260"/>
      <c r="I47" s="56"/>
      <c r="J47" s="159"/>
      <c r="K47" s="312"/>
      <c r="L47" s="312"/>
      <c r="M47" s="160"/>
      <c r="N47" s="160"/>
      <c r="O47" s="161"/>
      <c r="P47" s="106"/>
      <c r="Q47" s="162"/>
    </row>
    <row r="48" spans="1:17" ht="39.6" x14ac:dyDescent="0.3">
      <c r="A48" s="304"/>
      <c r="B48" s="319"/>
      <c r="C48" s="310"/>
      <c r="D48" s="225" t="s">
        <v>116</v>
      </c>
      <c r="E48" s="82"/>
      <c r="F48" s="83"/>
      <c r="G48" s="253"/>
      <c r="H48" s="245"/>
      <c r="I48" s="56"/>
      <c r="J48" s="141"/>
      <c r="K48" s="312"/>
      <c r="L48" s="312"/>
      <c r="M48" s="126"/>
      <c r="N48" s="126"/>
      <c r="O48" s="127"/>
      <c r="P48" s="106"/>
      <c r="Q48" s="128"/>
    </row>
    <row r="49" spans="1:17" ht="39.6" x14ac:dyDescent="0.3">
      <c r="A49" s="304"/>
      <c r="B49" s="319"/>
      <c r="C49" s="310"/>
      <c r="D49" s="227" t="s">
        <v>117</v>
      </c>
      <c r="E49" s="90"/>
      <c r="F49" s="91"/>
      <c r="G49" s="256"/>
      <c r="H49" s="261"/>
      <c r="I49" s="56"/>
      <c r="J49" s="142"/>
      <c r="K49" s="312"/>
      <c r="L49" s="312"/>
      <c r="M49" s="163"/>
      <c r="N49" s="163"/>
      <c r="O49" s="144"/>
      <c r="P49" s="106"/>
      <c r="Q49" s="145"/>
    </row>
    <row r="50" spans="1:17" ht="40.200000000000003" thickBot="1" x14ac:dyDescent="0.35">
      <c r="A50" s="304"/>
      <c r="B50" s="321"/>
      <c r="C50" s="315"/>
      <c r="D50" s="228" t="s">
        <v>118</v>
      </c>
      <c r="E50" s="102"/>
      <c r="F50" s="102"/>
      <c r="G50" s="264"/>
      <c r="H50" s="262"/>
      <c r="I50" s="58"/>
      <c r="J50" s="164"/>
      <c r="K50" s="314"/>
      <c r="L50" s="312"/>
      <c r="M50" s="165"/>
      <c r="N50" s="217"/>
      <c r="O50" s="166"/>
      <c r="P50" s="133"/>
      <c r="Q50" s="167"/>
    </row>
    <row r="51" spans="1:17" ht="21.6" x14ac:dyDescent="0.3">
      <c r="A51" s="304"/>
      <c r="B51" s="317" t="s">
        <v>119</v>
      </c>
      <c r="C51" s="309" t="s">
        <v>120</v>
      </c>
      <c r="D51" s="223" t="s">
        <v>121</v>
      </c>
      <c r="E51" s="99"/>
      <c r="F51" s="81"/>
      <c r="G51" s="252"/>
      <c r="H51" s="244"/>
      <c r="I51" s="59"/>
      <c r="J51" s="158"/>
      <c r="K51" s="311" t="str" cm="1">
        <f t="array" ref="K51">IF((AND(J51:J57=1)), "Fully Mapped", "Not/ Partially Mapped")</f>
        <v>Not/ Partially Mapped</v>
      </c>
      <c r="L51" s="312"/>
      <c r="M51" s="121"/>
      <c r="N51" s="121"/>
      <c r="O51" s="122"/>
      <c r="P51" s="113"/>
      <c r="Q51" s="123"/>
    </row>
    <row r="52" spans="1:17" ht="39.6" x14ac:dyDescent="0.3">
      <c r="A52" s="304"/>
      <c r="B52" s="319"/>
      <c r="C52" s="310"/>
      <c r="D52" s="225" t="s">
        <v>122</v>
      </c>
      <c r="E52" s="100"/>
      <c r="F52" s="101"/>
      <c r="G52" s="263"/>
      <c r="H52" s="260"/>
      <c r="I52" s="56"/>
      <c r="J52" s="159"/>
      <c r="K52" s="312"/>
      <c r="L52" s="312"/>
      <c r="M52" s="160"/>
      <c r="N52" s="160"/>
      <c r="O52" s="161"/>
      <c r="P52" s="106"/>
      <c r="Q52" s="162"/>
    </row>
    <row r="53" spans="1:17" ht="21.6" x14ac:dyDescent="0.3">
      <c r="A53" s="304"/>
      <c r="B53" s="319"/>
      <c r="C53" s="310"/>
      <c r="D53" s="225" t="s">
        <v>123</v>
      </c>
      <c r="E53" s="100"/>
      <c r="F53" s="101"/>
      <c r="G53" s="263"/>
      <c r="H53" s="260"/>
      <c r="I53" s="56"/>
      <c r="J53" s="159"/>
      <c r="K53" s="312"/>
      <c r="L53" s="312"/>
      <c r="M53" s="160"/>
      <c r="N53" s="160"/>
      <c r="O53" s="161"/>
      <c r="P53" s="106"/>
      <c r="Q53" s="162"/>
    </row>
    <row r="54" spans="1:17" ht="39.6" x14ac:dyDescent="0.3">
      <c r="A54" s="304"/>
      <c r="B54" s="319"/>
      <c r="C54" s="310"/>
      <c r="D54" s="225" t="s">
        <v>124</v>
      </c>
      <c r="E54" s="100"/>
      <c r="F54" s="101"/>
      <c r="G54" s="263"/>
      <c r="H54" s="260"/>
      <c r="I54" s="56"/>
      <c r="J54" s="159"/>
      <c r="K54" s="312"/>
      <c r="L54" s="312"/>
      <c r="M54" s="160"/>
      <c r="N54" s="160"/>
      <c r="O54" s="161"/>
      <c r="P54" s="106"/>
      <c r="Q54" s="162"/>
    </row>
    <row r="55" spans="1:17" ht="39.6" x14ac:dyDescent="0.3">
      <c r="A55" s="304"/>
      <c r="B55" s="319"/>
      <c r="C55" s="310"/>
      <c r="D55" s="225" t="s">
        <v>125</v>
      </c>
      <c r="E55" s="82"/>
      <c r="F55" s="83"/>
      <c r="G55" s="253"/>
      <c r="H55" s="245"/>
      <c r="I55" s="56"/>
      <c r="J55" s="141"/>
      <c r="K55" s="312"/>
      <c r="L55" s="312"/>
      <c r="M55" s="126"/>
      <c r="N55" s="126"/>
      <c r="O55" s="127"/>
      <c r="P55" s="106"/>
      <c r="Q55" s="128"/>
    </row>
    <row r="56" spans="1:17" ht="39.6" x14ac:dyDescent="0.3">
      <c r="A56" s="304"/>
      <c r="B56" s="319"/>
      <c r="C56" s="310"/>
      <c r="D56" s="227" t="s">
        <v>126</v>
      </c>
      <c r="E56" s="90"/>
      <c r="F56" s="91"/>
      <c r="G56" s="256"/>
      <c r="H56" s="261"/>
      <c r="I56" s="56"/>
      <c r="J56" s="142"/>
      <c r="K56" s="312"/>
      <c r="L56" s="312"/>
      <c r="M56" s="163"/>
      <c r="N56" s="163"/>
      <c r="O56" s="144"/>
      <c r="P56" s="106"/>
      <c r="Q56" s="145"/>
    </row>
    <row r="57" spans="1:17" ht="40.200000000000003" thickBot="1" x14ac:dyDescent="0.35">
      <c r="A57" s="304"/>
      <c r="B57" s="321"/>
      <c r="C57" s="315"/>
      <c r="D57" s="228" t="s">
        <v>127</v>
      </c>
      <c r="E57" s="102"/>
      <c r="F57" s="102"/>
      <c r="G57" s="264"/>
      <c r="H57" s="262"/>
      <c r="I57" s="58"/>
      <c r="J57" s="164"/>
      <c r="K57" s="314"/>
      <c r="L57" s="314"/>
      <c r="M57" s="165"/>
      <c r="N57" s="217"/>
      <c r="O57" s="166"/>
      <c r="P57" s="106"/>
      <c r="Q57" s="167"/>
    </row>
    <row r="58" spans="1:17" ht="22.2" thickBot="1" x14ac:dyDescent="0.35">
      <c r="A58" s="304"/>
      <c r="B58" s="70" t="s">
        <v>0</v>
      </c>
      <c r="C58" s="69" t="s">
        <v>51</v>
      </c>
      <c r="D58" s="231" t="s">
        <v>244</v>
      </c>
      <c r="E58" s="86"/>
      <c r="F58" s="87"/>
      <c r="G58" s="87"/>
      <c r="H58" s="87"/>
      <c r="I58" s="60"/>
      <c r="J58" s="135"/>
      <c r="K58" s="87"/>
      <c r="L58" s="87"/>
      <c r="M58" s="87"/>
      <c r="N58" s="87"/>
      <c r="O58" s="87"/>
      <c r="P58" s="108"/>
      <c r="Q58" s="136"/>
    </row>
    <row r="59" spans="1:17" ht="39.6" customHeight="1" x14ac:dyDescent="0.3">
      <c r="A59" s="304"/>
      <c r="B59" s="323" t="s">
        <v>128</v>
      </c>
      <c r="C59" s="309" t="s">
        <v>129</v>
      </c>
      <c r="D59" s="232" t="s">
        <v>130</v>
      </c>
      <c r="E59" s="81"/>
      <c r="F59" s="81"/>
      <c r="G59" s="252"/>
      <c r="H59" s="244"/>
      <c r="I59" s="56"/>
      <c r="J59" s="158"/>
      <c r="K59" s="311" t="str" cm="1">
        <f t="array" ref="K59">IF((AND(J59:J68=1)), "Fully Mapped", "Not/ Partially Mapped")</f>
        <v>Not/ Partially Mapped</v>
      </c>
      <c r="L59" s="311">
        <f>SUM('Workings out'!E4:E23)</f>
        <v>0</v>
      </c>
      <c r="M59" s="121"/>
      <c r="N59" s="121"/>
      <c r="O59" s="122"/>
      <c r="P59" s="106"/>
      <c r="Q59" s="123"/>
    </row>
    <row r="60" spans="1:17" ht="39.6" x14ac:dyDescent="0.3">
      <c r="A60" s="304"/>
      <c r="B60" s="324"/>
      <c r="C60" s="310"/>
      <c r="D60" s="221" t="s">
        <v>131</v>
      </c>
      <c r="E60" s="101"/>
      <c r="F60" s="101"/>
      <c r="G60" s="263"/>
      <c r="H60" s="260"/>
      <c r="I60" s="56"/>
      <c r="J60" s="159"/>
      <c r="K60" s="312"/>
      <c r="L60" s="312"/>
      <c r="M60" s="160"/>
      <c r="N60" s="160"/>
      <c r="O60" s="161"/>
      <c r="P60" s="106"/>
      <c r="Q60" s="162"/>
    </row>
    <row r="61" spans="1:17" ht="39.6" x14ac:dyDescent="0.3">
      <c r="A61" s="304"/>
      <c r="B61" s="324"/>
      <c r="C61" s="310"/>
      <c r="D61" s="221" t="s">
        <v>132</v>
      </c>
      <c r="E61" s="101"/>
      <c r="F61" s="101"/>
      <c r="G61" s="263"/>
      <c r="H61" s="260"/>
      <c r="I61" s="56"/>
      <c r="J61" s="159"/>
      <c r="K61" s="312"/>
      <c r="L61" s="312"/>
      <c r="M61" s="160"/>
      <c r="N61" s="160"/>
      <c r="O61" s="161"/>
      <c r="P61" s="106"/>
      <c r="Q61" s="162"/>
    </row>
    <row r="62" spans="1:17" ht="21.6" x14ac:dyDescent="0.3">
      <c r="A62" s="304"/>
      <c r="B62" s="324"/>
      <c r="C62" s="310"/>
      <c r="D62" s="221" t="s">
        <v>133</v>
      </c>
      <c r="E62" s="101"/>
      <c r="F62" s="101"/>
      <c r="G62" s="263"/>
      <c r="H62" s="260"/>
      <c r="I62" s="56"/>
      <c r="J62" s="159"/>
      <c r="K62" s="312"/>
      <c r="L62" s="312"/>
      <c r="M62" s="160"/>
      <c r="N62" s="160"/>
      <c r="O62" s="161"/>
      <c r="P62" s="106"/>
      <c r="Q62" s="162"/>
    </row>
    <row r="63" spans="1:17" ht="39.6" x14ac:dyDescent="0.3">
      <c r="A63" s="304"/>
      <c r="B63" s="324"/>
      <c r="C63" s="310"/>
      <c r="D63" s="233" t="s">
        <v>134</v>
      </c>
      <c r="E63" s="101"/>
      <c r="F63" s="101"/>
      <c r="G63" s="263"/>
      <c r="H63" s="260"/>
      <c r="I63" s="56"/>
      <c r="J63" s="159"/>
      <c r="K63" s="312"/>
      <c r="L63" s="312"/>
      <c r="M63" s="160"/>
      <c r="N63" s="160"/>
      <c r="O63" s="161"/>
      <c r="P63" s="106"/>
      <c r="Q63" s="162"/>
    </row>
    <row r="64" spans="1:17" ht="39.6" x14ac:dyDescent="0.3">
      <c r="A64" s="304"/>
      <c r="B64" s="324"/>
      <c r="C64" s="310"/>
      <c r="D64" s="232" t="s">
        <v>135</v>
      </c>
      <c r="E64" s="101"/>
      <c r="F64" s="101"/>
      <c r="G64" s="263"/>
      <c r="H64" s="260"/>
      <c r="I64" s="56"/>
      <c r="J64" s="159"/>
      <c r="K64" s="312"/>
      <c r="L64" s="312"/>
      <c r="M64" s="160"/>
      <c r="N64" s="160"/>
      <c r="O64" s="161"/>
      <c r="P64" s="106"/>
      <c r="Q64" s="162"/>
    </row>
    <row r="65" spans="1:49" ht="21.6" x14ac:dyDescent="0.3">
      <c r="A65" s="304"/>
      <c r="B65" s="324"/>
      <c r="C65" s="310"/>
      <c r="D65" s="221" t="s">
        <v>136</v>
      </c>
      <c r="E65" s="101"/>
      <c r="F65" s="101"/>
      <c r="G65" s="263"/>
      <c r="H65" s="260"/>
      <c r="I65" s="56"/>
      <c r="J65" s="159"/>
      <c r="K65" s="312"/>
      <c r="L65" s="312"/>
      <c r="M65" s="160"/>
      <c r="N65" s="160"/>
      <c r="O65" s="161"/>
      <c r="P65" s="106"/>
      <c r="Q65" s="162"/>
    </row>
    <row r="66" spans="1:49" ht="39.6" x14ac:dyDescent="0.3">
      <c r="A66" s="304"/>
      <c r="B66" s="324"/>
      <c r="C66" s="310"/>
      <c r="D66" s="221" t="s">
        <v>137</v>
      </c>
      <c r="E66" s="83"/>
      <c r="F66" s="83"/>
      <c r="G66" s="253"/>
      <c r="H66" s="245"/>
      <c r="I66" s="56"/>
      <c r="J66" s="141"/>
      <c r="K66" s="312"/>
      <c r="L66" s="312"/>
      <c r="M66" s="126"/>
      <c r="N66" s="126"/>
      <c r="O66" s="127"/>
      <c r="P66" s="106"/>
      <c r="Q66" s="128"/>
    </row>
    <row r="67" spans="1:49" ht="39.6" x14ac:dyDescent="0.3">
      <c r="A67" s="304"/>
      <c r="B67" s="324"/>
      <c r="C67" s="310"/>
      <c r="D67" s="221" t="s">
        <v>138</v>
      </c>
      <c r="E67" s="83"/>
      <c r="F67" s="83"/>
      <c r="G67" s="253"/>
      <c r="H67" s="245"/>
      <c r="I67" s="56"/>
      <c r="J67" s="141"/>
      <c r="K67" s="312"/>
      <c r="L67" s="312"/>
      <c r="M67" s="126"/>
      <c r="N67" s="126"/>
      <c r="O67" s="127"/>
      <c r="P67" s="106"/>
      <c r="Q67" s="128"/>
    </row>
    <row r="68" spans="1:49" ht="40.200000000000003" thickBot="1" x14ac:dyDescent="0.35">
      <c r="A68" s="304"/>
      <c r="B68" s="324"/>
      <c r="C68" s="310"/>
      <c r="D68" s="221" t="s">
        <v>139</v>
      </c>
      <c r="E68" s="85"/>
      <c r="F68" s="85"/>
      <c r="G68" s="254"/>
      <c r="H68" s="246"/>
      <c r="I68" s="56"/>
      <c r="J68" s="168"/>
      <c r="K68" s="314"/>
      <c r="L68" s="312"/>
      <c r="M68" s="131"/>
      <c r="N68" s="131"/>
      <c r="O68" s="132"/>
      <c r="P68" s="106"/>
      <c r="Q68" s="134"/>
    </row>
    <row r="69" spans="1:49" ht="21.6" customHeight="1" x14ac:dyDescent="0.3">
      <c r="A69" s="304"/>
      <c r="B69" s="317" t="s">
        <v>140</v>
      </c>
      <c r="C69" s="309" t="s">
        <v>141</v>
      </c>
      <c r="D69" s="223" t="s">
        <v>64</v>
      </c>
      <c r="E69" s="103"/>
      <c r="F69" s="103"/>
      <c r="G69" s="268"/>
      <c r="H69" s="265"/>
      <c r="I69" s="56"/>
      <c r="J69" s="169"/>
      <c r="K69" s="311" t="str" cm="1">
        <f t="array" ref="K69">IF((AND(J69:J75=1)), "Fully Mapped", "Not/ Partially Mapped")</f>
        <v>Not/ Partially Mapped</v>
      </c>
      <c r="L69" s="312"/>
      <c r="M69" s="170"/>
      <c r="N69" s="170"/>
      <c r="O69" s="171"/>
      <c r="P69" s="106"/>
      <c r="Q69" s="172"/>
    </row>
    <row r="70" spans="1:49" ht="39.6" x14ac:dyDescent="0.3">
      <c r="A70" s="304"/>
      <c r="B70" s="319"/>
      <c r="C70" s="310"/>
      <c r="D70" s="225" t="s">
        <v>142</v>
      </c>
      <c r="E70" s="104"/>
      <c r="F70" s="104"/>
      <c r="G70" s="269"/>
      <c r="H70" s="266"/>
      <c r="I70" s="56"/>
      <c r="J70" s="173"/>
      <c r="K70" s="312"/>
      <c r="L70" s="312"/>
      <c r="M70" s="174"/>
      <c r="N70" s="174"/>
      <c r="O70" s="175"/>
      <c r="P70" s="106"/>
      <c r="Q70" s="176"/>
    </row>
    <row r="71" spans="1:49" ht="39.6" x14ac:dyDescent="0.3">
      <c r="A71" s="304"/>
      <c r="B71" s="319"/>
      <c r="C71" s="310"/>
      <c r="D71" s="225" t="s">
        <v>143</v>
      </c>
      <c r="E71" s="104"/>
      <c r="F71" s="104"/>
      <c r="G71" s="269"/>
      <c r="H71" s="266"/>
      <c r="I71" s="56"/>
      <c r="J71" s="173"/>
      <c r="K71" s="312"/>
      <c r="L71" s="312"/>
      <c r="M71" s="174"/>
      <c r="N71" s="174"/>
      <c r="O71" s="175"/>
      <c r="P71" s="106"/>
      <c r="Q71" s="176"/>
    </row>
    <row r="72" spans="1:49" ht="21.6" x14ac:dyDescent="0.3">
      <c r="A72" s="304"/>
      <c r="B72" s="319"/>
      <c r="C72" s="310"/>
      <c r="D72" s="225" t="s">
        <v>144</v>
      </c>
      <c r="E72" s="104"/>
      <c r="F72" s="104"/>
      <c r="G72" s="269"/>
      <c r="H72" s="266"/>
      <c r="I72" s="56"/>
      <c r="J72" s="173"/>
      <c r="K72" s="312"/>
      <c r="L72" s="312"/>
      <c r="M72" s="174"/>
      <c r="N72" s="174"/>
      <c r="O72" s="175"/>
      <c r="P72" s="106"/>
      <c r="Q72" s="176"/>
    </row>
    <row r="73" spans="1:49" ht="21.6" x14ac:dyDescent="0.3">
      <c r="A73" s="304"/>
      <c r="B73" s="319"/>
      <c r="C73" s="310"/>
      <c r="D73" s="225" t="s">
        <v>145</v>
      </c>
      <c r="E73" s="104"/>
      <c r="F73" s="104"/>
      <c r="G73" s="269"/>
      <c r="H73" s="266"/>
      <c r="I73" s="56"/>
      <c r="J73" s="173"/>
      <c r="K73" s="312"/>
      <c r="L73" s="312"/>
      <c r="M73" s="174"/>
      <c r="N73" s="174"/>
      <c r="O73" s="175"/>
      <c r="P73" s="106"/>
      <c r="Q73" s="176"/>
    </row>
    <row r="74" spans="1:49" ht="21.6" x14ac:dyDescent="0.3">
      <c r="A74" s="304"/>
      <c r="B74" s="319"/>
      <c r="C74" s="310"/>
      <c r="D74" s="227" t="s">
        <v>146</v>
      </c>
      <c r="E74" s="104"/>
      <c r="F74" s="104"/>
      <c r="G74" s="269"/>
      <c r="H74" s="266"/>
      <c r="I74" s="56"/>
      <c r="J74" s="173"/>
      <c r="K74" s="312"/>
      <c r="L74" s="312"/>
      <c r="M74" s="174"/>
      <c r="N74" s="174"/>
      <c r="O74" s="175"/>
      <c r="P74" s="106"/>
      <c r="Q74" s="176"/>
    </row>
    <row r="75" spans="1:49" ht="40.200000000000003" thickBot="1" x14ac:dyDescent="0.35">
      <c r="A75" s="304"/>
      <c r="B75" s="321"/>
      <c r="C75" s="313"/>
      <c r="D75" s="228" t="s">
        <v>103</v>
      </c>
      <c r="E75" s="102"/>
      <c r="F75" s="102"/>
      <c r="G75" s="270"/>
      <c r="H75" s="267"/>
      <c r="I75" s="56"/>
      <c r="J75" s="177"/>
      <c r="K75" s="314"/>
      <c r="L75" s="312"/>
      <c r="M75" s="165"/>
      <c r="N75" s="165"/>
      <c r="O75" s="178"/>
      <c r="P75" s="106"/>
      <c r="Q75" s="167"/>
    </row>
    <row r="76" spans="1:49" ht="39.6" x14ac:dyDescent="0.3">
      <c r="A76" s="304"/>
      <c r="B76" s="306" t="s">
        <v>232</v>
      </c>
      <c r="C76" s="309" t="s">
        <v>147</v>
      </c>
      <c r="D76" s="220" t="s">
        <v>148</v>
      </c>
      <c r="E76" s="104"/>
      <c r="F76" s="104"/>
      <c r="G76" s="269"/>
      <c r="H76" s="266"/>
      <c r="I76" s="56"/>
      <c r="J76" s="173"/>
      <c r="K76" s="312" t="str" cm="1">
        <f t="array" ref="K76">IF((AND(J76:J78=1)), "Fully Mapped", "Not/ Partially Mapped")</f>
        <v>Not/ Partially Mapped</v>
      </c>
      <c r="L76" s="312"/>
      <c r="M76" s="174"/>
      <c r="N76" s="174"/>
      <c r="O76" s="175"/>
      <c r="P76" s="106"/>
      <c r="Q76" s="176"/>
    </row>
    <row r="77" spans="1:49" ht="21.6" x14ac:dyDescent="0.3">
      <c r="A77" s="304"/>
      <c r="B77" s="307"/>
      <c r="C77" s="310"/>
      <c r="D77" s="221" t="s">
        <v>149</v>
      </c>
      <c r="E77" s="104"/>
      <c r="F77" s="104"/>
      <c r="G77" s="269"/>
      <c r="H77" s="266"/>
      <c r="I77" s="56"/>
      <c r="J77" s="173"/>
      <c r="K77" s="312"/>
      <c r="L77" s="312"/>
      <c r="M77" s="174"/>
      <c r="N77" s="174"/>
      <c r="O77" s="175"/>
      <c r="P77" s="106"/>
      <c r="Q77" s="176"/>
    </row>
    <row r="78" spans="1:49" ht="40.200000000000003" thickBot="1" x14ac:dyDescent="0.35">
      <c r="A78" s="305"/>
      <c r="B78" s="316"/>
      <c r="C78" s="313"/>
      <c r="D78" s="230" t="s">
        <v>150</v>
      </c>
      <c r="E78" s="102"/>
      <c r="F78" s="102"/>
      <c r="G78" s="270"/>
      <c r="H78" s="267"/>
      <c r="I78" s="56"/>
      <c r="J78" s="177"/>
      <c r="K78" s="314"/>
      <c r="L78" s="314"/>
      <c r="M78" s="165"/>
      <c r="N78" s="165"/>
      <c r="O78" s="178"/>
      <c r="P78" s="106"/>
      <c r="Q78" s="167"/>
    </row>
    <row r="79" spans="1:49" s="53" customFormat="1" ht="22.2" thickBot="1" x14ac:dyDescent="0.35">
      <c r="A79" s="303" t="s">
        <v>246</v>
      </c>
      <c r="B79" s="71" t="s">
        <v>0</v>
      </c>
      <c r="C79" s="72" t="s">
        <v>34</v>
      </c>
      <c r="D79" s="77" t="s">
        <v>245</v>
      </c>
      <c r="E79" s="105"/>
      <c r="F79" s="106"/>
      <c r="G79" s="106"/>
      <c r="H79" s="106"/>
      <c r="I79" s="57"/>
      <c r="J79" s="179"/>
      <c r="K79" s="106"/>
      <c r="L79" s="106"/>
      <c r="M79" s="106"/>
      <c r="N79" s="106"/>
      <c r="O79" s="106"/>
      <c r="P79" s="106"/>
      <c r="Q79" s="180"/>
    </row>
    <row r="80" spans="1:49" s="64" customFormat="1" ht="39.6" x14ac:dyDescent="0.3">
      <c r="A80" s="304"/>
      <c r="B80" s="306" t="s">
        <v>151</v>
      </c>
      <c r="C80" s="309" t="s">
        <v>152</v>
      </c>
      <c r="D80" s="220" t="s">
        <v>153</v>
      </c>
      <c r="E80" s="103"/>
      <c r="F80" s="103"/>
      <c r="G80" s="268"/>
      <c r="H80" s="265"/>
      <c r="I80" s="56"/>
      <c r="J80" s="169"/>
      <c r="K80" s="311" t="str" cm="1">
        <f t="array" ref="K80">IF((AND(J80:J82=1)), "Fully Mapped", "Not/ Partially Mapped")</f>
        <v>Not/ Partially Mapped</v>
      </c>
      <c r="L80" s="311">
        <f>SUM('Workings out'!F4:F11)</f>
        <v>0</v>
      </c>
      <c r="M80" s="170"/>
      <c r="N80" s="170"/>
      <c r="O80" s="171"/>
      <c r="P80" s="181"/>
      <c r="Q80" s="17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</row>
    <row r="81" spans="1:49" ht="39.6" x14ac:dyDescent="0.3">
      <c r="A81" s="304"/>
      <c r="B81" s="307"/>
      <c r="C81" s="310"/>
      <c r="D81" s="221" t="s">
        <v>154</v>
      </c>
      <c r="E81" s="104"/>
      <c r="F81" s="104"/>
      <c r="G81" s="269"/>
      <c r="H81" s="266"/>
      <c r="I81" s="56"/>
      <c r="J81" s="173"/>
      <c r="K81" s="312"/>
      <c r="L81" s="312"/>
      <c r="M81" s="174"/>
      <c r="N81" s="174"/>
      <c r="O81" s="175"/>
      <c r="P81" s="182"/>
      <c r="Q81" s="176"/>
    </row>
    <row r="82" spans="1:49" ht="79.8" thickBot="1" x14ac:dyDescent="0.35">
      <c r="A82" s="304"/>
      <c r="B82" s="316"/>
      <c r="C82" s="313"/>
      <c r="D82" s="230" t="s">
        <v>155</v>
      </c>
      <c r="E82" s="104"/>
      <c r="F82" s="104"/>
      <c r="G82" s="269"/>
      <c r="H82" s="266"/>
      <c r="I82" s="56"/>
      <c r="J82" s="173"/>
      <c r="K82" s="312"/>
      <c r="L82" s="312"/>
      <c r="M82" s="174"/>
      <c r="N82" s="174"/>
      <c r="O82" s="175"/>
      <c r="P82" s="182"/>
      <c r="Q82" s="176"/>
    </row>
    <row r="83" spans="1:49" s="64" customFormat="1" ht="21.6" x14ac:dyDescent="0.3">
      <c r="A83" s="304"/>
      <c r="B83" s="306" t="s">
        <v>156</v>
      </c>
      <c r="C83" s="309" t="s">
        <v>157</v>
      </c>
      <c r="D83" s="220" t="s">
        <v>158</v>
      </c>
      <c r="E83" s="103"/>
      <c r="F83" s="103"/>
      <c r="G83" s="268"/>
      <c r="H83" s="265"/>
      <c r="I83" s="56"/>
      <c r="J83" s="169"/>
      <c r="K83" s="311" t="str" cm="1">
        <f t="array" ref="K83">IF((AND(J83:J85=1)), "Fully Mapped", "Not/ Partially Mapped")</f>
        <v>Not/ Partially Mapped</v>
      </c>
      <c r="L83" s="312"/>
      <c r="M83" s="170"/>
      <c r="N83" s="170"/>
      <c r="O83" s="171"/>
      <c r="P83" s="183"/>
      <c r="Q83" s="17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</row>
    <row r="84" spans="1:49" ht="39.6" x14ac:dyDescent="0.3">
      <c r="A84" s="304"/>
      <c r="B84" s="307"/>
      <c r="C84" s="310"/>
      <c r="D84" s="221" t="s">
        <v>159</v>
      </c>
      <c r="E84" s="104"/>
      <c r="F84" s="104"/>
      <c r="G84" s="269"/>
      <c r="H84" s="266"/>
      <c r="I84" s="56"/>
      <c r="J84" s="173"/>
      <c r="K84" s="312"/>
      <c r="L84" s="312"/>
      <c r="M84" s="174"/>
      <c r="N84" s="174"/>
      <c r="O84" s="175"/>
      <c r="P84" s="182"/>
      <c r="Q84" s="176"/>
    </row>
    <row r="85" spans="1:49" ht="22.2" thickBot="1" x14ac:dyDescent="0.35">
      <c r="A85" s="304"/>
      <c r="B85" s="316"/>
      <c r="C85" s="313"/>
      <c r="D85" s="230" t="s">
        <v>160</v>
      </c>
      <c r="E85" s="104"/>
      <c r="F85" s="104"/>
      <c r="G85" s="269"/>
      <c r="H85" s="266"/>
      <c r="I85" s="56"/>
      <c r="J85" s="173"/>
      <c r="K85" s="312"/>
      <c r="L85" s="312"/>
      <c r="M85" s="174"/>
      <c r="N85" s="174"/>
      <c r="O85" s="175"/>
      <c r="P85" s="182"/>
      <c r="Q85" s="176"/>
    </row>
    <row r="86" spans="1:49" s="64" customFormat="1" ht="39.6" x14ac:dyDescent="0.3">
      <c r="A86" s="304"/>
      <c r="B86" s="317" t="s">
        <v>161</v>
      </c>
      <c r="C86" s="309" t="s">
        <v>162</v>
      </c>
      <c r="D86" s="223" t="s">
        <v>163</v>
      </c>
      <c r="E86" s="103"/>
      <c r="F86" s="103"/>
      <c r="G86" s="268"/>
      <c r="H86" s="265"/>
      <c r="I86" s="56"/>
      <c r="J86" s="169"/>
      <c r="K86" s="311" t="str" cm="1">
        <f t="array" ref="K86">IF((AND(J86:J87=1)), "Fully Mapped", "Not/ Partially Mapped")</f>
        <v>Not/ Partially Mapped</v>
      </c>
      <c r="L86" s="312"/>
      <c r="M86" s="170"/>
      <c r="N86" s="170"/>
      <c r="O86" s="171"/>
      <c r="P86" s="183"/>
      <c r="Q86" s="17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</row>
    <row r="87" spans="1:49" ht="40.200000000000003" thickBot="1" x14ac:dyDescent="0.35">
      <c r="A87" s="304"/>
      <c r="B87" s="318"/>
      <c r="C87" s="325"/>
      <c r="D87" s="224" t="s">
        <v>164</v>
      </c>
      <c r="E87" s="102"/>
      <c r="F87" s="102"/>
      <c r="G87" s="270"/>
      <c r="H87" s="267"/>
      <c r="I87" s="56"/>
      <c r="J87" s="177"/>
      <c r="K87" s="314"/>
      <c r="L87" s="314"/>
      <c r="M87" s="165"/>
      <c r="N87" s="165"/>
      <c r="O87" s="178"/>
      <c r="P87" s="184"/>
      <c r="Q87" s="167"/>
    </row>
    <row r="88" spans="1:49" ht="22.2" thickBot="1" x14ac:dyDescent="0.35">
      <c r="A88" s="304"/>
      <c r="B88" s="70" t="s">
        <v>0</v>
      </c>
      <c r="C88" s="69" t="s">
        <v>51</v>
      </c>
      <c r="D88" s="77" t="s">
        <v>244</v>
      </c>
      <c r="E88" s="107"/>
      <c r="F88" s="108"/>
      <c r="G88" s="108"/>
      <c r="H88" s="108"/>
      <c r="I88" s="61"/>
      <c r="J88" s="185"/>
      <c r="K88" s="108"/>
      <c r="L88" s="108"/>
      <c r="M88" s="108"/>
      <c r="N88" s="108"/>
      <c r="O88" s="108"/>
      <c r="P88" s="108"/>
      <c r="Q88" s="186"/>
    </row>
    <row r="89" spans="1:49" s="64" customFormat="1" ht="21.6" x14ac:dyDescent="0.3">
      <c r="A89" s="304"/>
      <c r="B89" s="317" t="s">
        <v>165</v>
      </c>
      <c r="C89" s="309" t="s">
        <v>152</v>
      </c>
      <c r="D89" s="223" t="s">
        <v>166</v>
      </c>
      <c r="E89" s="103"/>
      <c r="F89" s="103"/>
      <c r="G89" s="268"/>
      <c r="H89" s="265"/>
      <c r="I89" s="56"/>
      <c r="J89" s="169"/>
      <c r="K89" s="311" t="str" cm="1">
        <f t="array" ref="K89">IF((AND(J89:J94=1)), "Fully Mapped", "Not/ Partially Mapped")</f>
        <v>Not/ Partially Mapped</v>
      </c>
      <c r="L89" s="311">
        <f>SUM('Workings out'!G4:G12)</f>
        <v>0</v>
      </c>
      <c r="M89" s="170"/>
      <c r="N89" s="170"/>
      <c r="O89" s="171"/>
      <c r="P89" s="181"/>
      <c r="Q89" s="17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</row>
    <row r="90" spans="1:49" ht="39.6" x14ac:dyDescent="0.3">
      <c r="A90" s="304"/>
      <c r="B90" s="319"/>
      <c r="C90" s="310"/>
      <c r="D90" s="225" t="s">
        <v>167</v>
      </c>
      <c r="E90" s="109"/>
      <c r="F90" s="109"/>
      <c r="G90" s="272"/>
      <c r="H90" s="271"/>
      <c r="I90" s="56"/>
      <c r="J90" s="187"/>
      <c r="K90" s="312"/>
      <c r="L90" s="312"/>
      <c r="M90" s="188"/>
      <c r="N90" s="188"/>
      <c r="O90" s="189"/>
      <c r="P90" s="181"/>
      <c r="Q90" s="190"/>
    </row>
    <row r="91" spans="1:49" ht="21.6" x14ac:dyDescent="0.3">
      <c r="A91" s="304"/>
      <c r="B91" s="319"/>
      <c r="C91" s="310"/>
      <c r="D91" s="225" t="s">
        <v>168</v>
      </c>
      <c r="E91" s="109"/>
      <c r="F91" s="109"/>
      <c r="G91" s="272"/>
      <c r="H91" s="271"/>
      <c r="I91" s="56"/>
      <c r="J91" s="187"/>
      <c r="K91" s="312"/>
      <c r="L91" s="312"/>
      <c r="M91" s="188"/>
      <c r="N91" s="188"/>
      <c r="O91" s="189"/>
      <c r="P91" s="181"/>
      <c r="Q91" s="190"/>
    </row>
    <row r="92" spans="1:49" ht="39.6" x14ac:dyDescent="0.3">
      <c r="A92" s="304"/>
      <c r="B92" s="319"/>
      <c r="C92" s="310"/>
      <c r="D92" s="225" t="s">
        <v>169</v>
      </c>
      <c r="E92" s="109"/>
      <c r="F92" s="109"/>
      <c r="G92" s="272"/>
      <c r="H92" s="271"/>
      <c r="I92" s="56"/>
      <c r="J92" s="187"/>
      <c r="K92" s="312"/>
      <c r="L92" s="312"/>
      <c r="M92" s="188"/>
      <c r="N92" s="188"/>
      <c r="O92" s="189"/>
      <c r="P92" s="181"/>
      <c r="Q92" s="190"/>
    </row>
    <row r="93" spans="1:49" ht="21.6" x14ac:dyDescent="0.3">
      <c r="A93" s="304"/>
      <c r="B93" s="319"/>
      <c r="C93" s="310"/>
      <c r="D93" s="225" t="s">
        <v>170</v>
      </c>
      <c r="E93" s="104"/>
      <c r="F93" s="104"/>
      <c r="G93" s="269"/>
      <c r="H93" s="266"/>
      <c r="I93" s="56"/>
      <c r="J93" s="173"/>
      <c r="K93" s="312"/>
      <c r="L93" s="312"/>
      <c r="M93" s="174"/>
      <c r="N93" s="174"/>
      <c r="O93" s="175"/>
      <c r="P93" s="182"/>
      <c r="Q93" s="176"/>
    </row>
    <row r="94" spans="1:49" ht="60" thickBot="1" x14ac:dyDescent="0.35">
      <c r="A94" s="304"/>
      <c r="B94" s="319"/>
      <c r="C94" s="313"/>
      <c r="D94" s="226" t="s">
        <v>171</v>
      </c>
      <c r="E94" s="104"/>
      <c r="F94" s="104"/>
      <c r="G94" s="269"/>
      <c r="H94" s="266"/>
      <c r="I94" s="56"/>
      <c r="J94" s="173"/>
      <c r="K94" s="312"/>
      <c r="L94" s="312"/>
      <c r="M94" s="174"/>
      <c r="N94" s="174"/>
      <c r="O94" s="175"/>
      <c r="P94" s="182"/>
      <c r="Q94" s="176"/>
    </row>
    <row r="95" spans="1:49" s="64" customFormat="1" ht="39.6" x14ac:dyDescent="0.3">
      <c r="A95" s="304"/>
      <c r="B95" s="317" t="s">
        <v>172</v>
      </c>
      <c r="C95" s="309" t="s">
        <v>157</v>
      </c>
      <c r="D95" s="223" t="s">
        <v>173</v>
      </c>
      <c r="E95" s="103"/>
      <c r="F95" s="103"/>
      <c r="G95" s="268"/>
      <c r="H95" s="265"/>
      <c r="I95" s="56"/>
      <c r="J95" s="169"/>
      <c r="K95" s="311" t="str" cm="1">
        <f t="array" ref="K95">IF((AND(J95:J96=1)), "Fully Mapped", "Not/ Partially Mapped")</f>
        <v>Not/ Partially Mapped</v>
      </c>
      <c r="L95" s="312"/>
      <c r="M95" s="170"/>
      <c r="N95" s="170"/>
      <c r="O95" s="171"/>
      <c r="P95" s="183"/>
      <c r="Q95" s="17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</row>
    <row r="96" spans="1:49" ht="22.2" thickBot="1" x14ac:dyDescent="0.35">
      <c r="A96" s="304"/>
      <c r="B96" s="318"/>
      <c r="C96" s="313"/>
      <c r="D96" s="224" t="s">
        <v>174</v>
      </c>
      <c r="E96" s="104"/>
      <c r="F96" s="104"/>
      <c r="G96" s="269"/>
      <c r="H96" s="266"/>
      <c r="I96" s="56"/>
      <c r="J96" s="173"/>
      <c r="K96" s="312"/>
      <c r="L96" s="312"/>
      <c r="M96" s="174"/>
      <c r="N96" s="174"/>
      <c r="O96" s="175"/>
      <c r="P96" s="182"/>
      <c r="Q96" s="176"/>
    </row>
    <row r="97" spans="1:49" s="64" customFormat="1" ht="60" thickBot="1" x14ac:dyDescent="0.35">
      <c r="A97" s="304"/>
      <c r="B97" s="351" t="s">
        <v>175</v>
      </c>
      <c r="C97" s="219" t="s">
        <v>176</v>
      </c>
      <c r="D97" s="235" t="s">
        <v>177</v>
      </c>
      <c r="E97" s="103"/>
      <c r="F97" s="103"/>
      <c r="G97" s="273"/>
      <c r="H97" s="265"/>
      <c r="I97" s="56"/>
      <c r="J97" s="169"/>
      <c r="K97" s="120" t="str" cm="1">
        <f t="array" ref="K97">IF((AND(J97:J97=1)), "Fully Mapped", "Not/ Partially Mapped")</f>
        <v>Not/ Partially Mapped</v>
      </c>
      <c r="L97" s="312"/>
      <c r="M97" s="170"/>
      <c r="N97" s="170"/>
      <c r="O97" s="171"/>
      <c r="P97" s="113"/>
      <c r="Q97" s="17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</row>
    <row r="98" spans="1:49" s="53" customFormat="1" ht="22.2" thickBot="1" x14ac:dyDescent="0.35">
      <c r="A98" s="303" t="s">
        <v>85</v>
      </c>
      <c r="B98" s="71" t="s">
        <v>0</v>
      </c>
      <c r="C98" s="72" t="s">
        <v>34</v>
      </c>
      <c r="D98" s="77" t="s">
        <v>245</v>
      </c>
      <c r="E98" s="110"/>
      <c r="F98" s="111"/>
      <c r="G98" s="111"/>
      <c r="H98" s="111"/>
      <c r="I98" s="57"/>
      <c r="J98" s="191"/>
      <c r="K98" s="111"/>
      <c r="L98" s="111"/>
      <c r="M98" s="111"/>
      <c r="N98" s="111"/>
      <c r="O98" s="111"/>
      <c r="P98" s="106"/>
      <c r="Q98" s="192"/>
    </row>
    <row r="99" spans="1:49" s="64" customFormat="1" ht="39.6" x14ac:dyDescent="0.3">
      <c r="A99" s="304"/>
      <c r="B99" s="317" t="s">
        <v>178</v>
      </c>
      <c r="C99" s="309" t="s">
        <v>179</v>
      </c>
      <c r="D99" s="223" t="s">
        <v>180</v>
      </c>
      <c r="E99" s="103"/>
      <c r="F99" s="103"/>
      <c r="G99" s="268"/>
      <c r="H99" s="265"/>
      <c r="I99" s="56"/>
      <c r="J99" s="169"/>
      <c r="K99" s="311" t="str" cm="1">
        <f t="array" ref="K99">IF((AND(J99:J100=1)), "Fully Mapped", "Not/ Partially Mapped")</f>
        <v>Not/ Partially Mapped</v>
      </c>
      <c r="L99" s="311">
        <f>SUM('Workings out'!H4:H12)</f>
        <v>0</v>
      </c>
      <c r="M99" s="170"/>
      <c r="N99" s="170"/>
      <c r="O99" s="171"/>
      <c r="P99" s="181"/>
      <c r="Q99" s="17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</row>
    <row r="100" spans="1:49" ht="40.200000000000003" thickBot="1" x14ac:dyDescent="0.35">
      <c r="A100" s="304"/>
      <c r="B100" s="318"/>
      <c r="C100" s="313"/>
      <c r="D100" s="224" t="s">
        <v>181</v>
      </c>
      <c r="E100" s="104"/>
      <c r="F100" s="104"/>
      <c r="G100" s="269"/>
      <c r="H100" s="266"/>
      <c r="I100" s="56"/>
      <c r="J100" s="173"/>
      <c r="K100" s="312"/>
      <c r="L100" s="312"/>
      <c r="M100" s="174"/>
      <c r="N100" s="174"/>
      <c r="O100" s="175"/>
      <c r="P100" s="182"/>
      <c r="Q100" s="176"/>
    </row>
    <row r="101" spans="1:49" s="64" customFormat="1" ht="39.6" x14ac:dyDescent="0.3">
      <c r="A101" s="304"/>
      <c r="B101" s="306" t="s">
        <v>182</v>
      </c>
      <c r="C101" s="309" t="s">
        <v>183</v>
      </c>
      <c r="D101" s="220" t="s">
        <v>184</v>
      </c>
      <c r="E101" s="103"/>
      <c r="F101" s="103"/>
      <c r="G101" s="268"/>
      <c r="H101" s="265"/>
      <c r="I101" s="56"/>
      <c r="J101" s="169"/>
      <c r="K101" s="311" t="str" cm="1">
        <f t="array" ref="K101">IF((AND(J101:J103=1)), "Fully Mapped", "Not/ Partially Mapped")</f>
        <v>Not/ Partially Mapped</v>
      </c>
      <c r="L101" s="312"/>
      <c r="M101" s="170"/>
      <c r="N101" s="170"/>
      <c r="O101" s="171"/>
      <c r="P101" s="183"/>
      <c r="Q101" s="17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</row>
    <row r="102" spans="1:49" ht="39.6" x14ac:dyDescent="0.3">
      <c r="A102" s="304"/>
      <c r="B102" s="307"/>
      <c r="C102" s="310"/>
      <c r="D102" s="221" t="s">
        <v>185</v>
      </c>
      <c r="E102" s="109"/>
      <c r="F102" s="109"/>
      <c r="G102" s="272"/>
      <c r="H102" s="271"/>
      <c r="I102" s="56"/>
      <c r="J102" s="187"/>
      <c r="K102" s="312"/>
      <c r="L102" s="312"/>
      <c r="M102" s="188"/>
      <c r="N102" s="188"/>
      <c r="O102" s="189"/>
      <c r="P102" s="181"/>
      <c r="Q102" s="190"/>
    </row>
    <row r="103" spans="1:49" ht="22.2" thickBot="1" x14ac:dyDescent="0.35">
      <c r="A103" s="304"/>
      <c r="B103" s="316"/>
      <c r="C103" s="313"/>
      <c r="D103" s="230" t="s">
        <v>186</v>
      </c>
      <c r="E103" s="104"/>
      <c r="F103" s="104"/>
      <c r="G103" s="269"/>
      <c r="H103" s="266"/>
      <c r="I103" s="56"/>
      <c r="J103" s="173"/>
      <c r="K103" s="312"/>
      <c r="L103" s="312"/>
      <c r="M103" s="174"/>
      <c r="N103" s="174"/>
      <c r="O103" s="175"/>
      <c r="P103" s="182"/>
      <c r="Q103" s="176"/>
    </row>
    <row r="104" spans="1:49" s="64" customFormat="1" ht="39.6" x14ac:dyDescent="0.3">
      <c r="A104" s="304"/>
      <c r="B104" s="306" t="s">
        <v>187</v>
      </c>
      <c r="C104" s="309" t="s">
        <v>188</v>
      </c>
      <c r="D104" s="220" t="s">
        <v>189</v>
      </c>
      <c r="E104" s="103"/>
      <c r="F104" s="103"/>
      <c r="G104" s="268"/>
      <c r="H104" s="265"/>
      <c r="I104" s="56"/>
      <c r="J104" s="169"/>
      <c r="K104" s="311" t="str" cm="1">
        <f t="array" ref="K104">IF((AND(J104:J107=1)), "Fully Mapped", "Not/ Partially Mapped")</f>
        <v>Not/ Partially Mapped</v>
      </c>
      <c r="L104" s="312"/>
      <c r="M104" s="170"/>
      <c r="N104" s="170"/>
      <c r="O104" s="171"/>
      <c r="P104" s="183"/>
      <c r="Q104" s="17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</row>
    <row r="105" spans="1:49" ht="39.6" x14ac:dyDescent="0.3">
      <c r="A105" s="304"/>
      <c r="B105" s="307"/>
      <c r="C105" s="310"/>
      <c r="D105" s="221" t="s">
        <v>190</v>
      </c>
      <c r="E105" s="104"/>
      <c r="F105" s="104"/>
      <c r="G105" s="269"/>
      <c r="H105" s="266"/>
      <c r="I105" s="56"/>
      <c r="J105" s="173"/>
      <c r="K105" s="312"/>
      <c r="L105" s="312"/>
      <c r="M105" s="174"/>
      <c r="N105" s="174"/>
      <c r="O105" s="175"/>
      <c r="P105" s="182"/>
      <c r="Q105" s="176"/>
    </row>
    <row r="106" spans="1:49" ht="21.6" x14ac:dyDescent="0.3">
      <c r="A106" s="304"/>
      <c r="B106" s="307"/>
      <c r="C106" s="310"/>
      <c r="D106" s="221" t="s">
        <v>191</v>
      </c>
      <c r="E106" s="104"/>
      <c r="F106" s="104"/>
      <c r="G106" s="269"/>
      <c r="H106" s="266"/>
      <c r="I106" s="56"/>
      <c r="J106" s="173"/>
      <c r="K106" s="312"/>
      <c r="L106" s="312"/>
      <c r="M106" s="174"/>
      <c r="N106" s="174"/>
      <c r="O106" s="175"/>
      <c r="P106" s="182"/>
      <c r="Q106" s="176"/>
    </row>
    <row r="107" spans="1:49" ht="40.200000000000003" thickBot="1" x14ac:dyDescent="0.35">
      <c r="A107" s="304"/>
      <c r="B107" s="308"/>
      <c r="C107" s="310"/>
      <c r="D107" s="234" t="s">
        <v>192</v>
      </c>
      <c r="E107" s="104"/>
      <c r="F107" s="104"/>
      <c r="G107" s="270"/>
      <c r="H107" s="266"/>
      <c r="I107" s="56"/>
      <c r="J107" s="173"/>
      <c r="K107" s="312"/>
      <c r="L107" s="312"/>
      <c r="M107" s="174"/>
      <c r="N107" s="174"/>
      <c r="O107" s="175"/>
      <c r="P107" s="184"/>
      <c r="Q107" s="176"/>
    </row>
    <row r="108" spans="1:49" s="53" customFormat="1" ht="22.2" thickBot="1" x14ac:dyDescent="0.35">
      <c r="A108" s="304"/>
      <c r="B108" s="73" t="s">
        <v>0</v>
      </c>
      <c r="C108" s="72" t="s">
        <v>5</v>
      </c>
      <c r="D108" s="77" t="s">
        <v>244</v>
      </c>
      <c r="E108" s="112"/>
      <c r="F108" s="113"/>
      <c r="G108" s="113"/>
      <c r="H108" s="113"/>
      <c r="I108" s="57"/>
      <c r="J108" s="193"/>
      <c r="K108" s="113"/>
      <c r="L108" s="113"/>
      <c r="M108" s="113"/>
      <c r="N108" s="113"/>
      <c r="O108" s="113"/>
      <c r="P108" s="106"/>
      <c r="Q108" s="194"/>
    </row>
    <row r="109" spans="1:49" s="64" customFormat="1" ht="39.6" x14ac:dyDescent="0.3">
      <c r="A109" s="304"/>
      <c r="B109" s="306" t="s">
        <v>193</v>
      </c>
      <c r="C109" s="309" t="s">
        <v>194</v>
      </c>
      <c r="D109" s="220" t="s">
        <v>195</v>
      </c>
      <c r="E109" s="103"/>
      <c r="F109" s="103"/>
      <c r="G109" s="268"/>
      <c r="H109" s="265"/>
      <c r="I109" s="56"/>
      <c r="J109" s="169"/>
      <c r="K109" s="311" t="str" cm="1">
        <f t="array" ref="K109">IF((AND(J109:J112=1)), "Fully Mapped", "Not/ Partially Mapped")</f>
        <v>Not/ Partially Mapped</v>
      </c>
      <c r="L109" s="311">
        <f>SUM('Workings out'!I4:I13)</f>
        <v>0</v>
      </c>
      <c r="M109" s="170"/>
      <c r="N109" s="170"/>
      <c r="O109" s="171"/>
      <c r="P109" s="181"/>
      <c r="Q109" s="17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</row>
    <row r="110" spans="1:49" ht="39.6" x14ac:dyDescent="0.3">
      <c r="A110" s="304"/>
      <c r="B110" s="307"/>
      <c r="C110" s="310"/>
      <c r="D110" s="221" t="s">
        <v>196</v>
      </c>
      <c r="E110" s="104"/>
      <c r="F110" s="104"/>
      <c r="G110" s="269"/>
      <c r="H110" s="266"/>
      <c r="I110" s="56"/>
      <c r="J110" s="173"/>
      <c r="K110" s="312"/>
      <c r="L110" s="312"/>
      <c r="M110" s="174"/>
      <c r="N110" s="174"/>
      <c r="O110" s="175"/>
      <c r="P110" s="182"/>
      <c r="Q110" s="176"/>
    </row>
    <row r="111" spans="1:49" ht="21.6" x14ac:dyDescent="0.3">
      <c r="A111" s="304"/>
      <c r="B111" s="307"/>
      <c r="C111" s="310"/>
      <c r="D111" s="221" t="s">
        <v>197</v>
      </c>
      <c r="E111" s="104"/>
      <c r="F111" s="104"/>
      <c r="G111" s="269"/>
      <c r="H111" s="266"/>
      <c r="I111" s="56"/>
      <c r="J111" s="173"/>
      <c r="K111" s="312"/>
      <c r="L111" s="312"/>
      <c r="M111" s="174"/>
      <c r="N111" s="174"/>
      <c r="O111" s="175"/>
      <c r="P111" s="182"/>
      <c r="Q111" s="176"/>
    </row>
    <row r="112" spans="1:49" ht="40.200000000000003" thickBot="1" x14ac:dyDescent="0.35">
      <c r="A112" s="304"/>
      <c r="B112" s="308"/>
      <c r="C112" s="310"/>
      <c r="D112" s="222" t="s">
        <v>198</v>
      </c>
      <c r="E112" s="104"/>
      <c r="F112" s="104"/>
      <c r="G112" s="269"/>
      <c r="H112" s="266"/>
      <c r="I112" s="56"/>
      <c r="J112" s="173"/>
      <c r="K112" s="312"/>
      <c r="L112" s="312"/>
      <c r="M112" s="174"/>
      <c r="N112" s="174"/>
      <c r="O112" s="175"/>
      <c r="P112" s="182"/>
      <c r="Q112" s="176"/>
    </row>
    <row r="113" spans="1:49" s="64" customFormat="1" ht="59.4" x14ac:dyDescent="0.3">
      <c r="A113" s="304"/>
      <c r="B113" s="317" t="s">
        <v>199</v>
      </c>
      <c r="C113" s="309" t="s">
        <v>183</v>
      </c>
      <c r="D113" s="220" t="s">
        <v>200</v>
      </c>
      <c r="E113" s="103"/>
      <c r="F113" s="103"/>
      <c r="G113" s="268"/>
      <c r="H113" s="265"/>
      <c r="I113" s="56"/>
      <c r="J113" s="169"/>
      <c r="K113" s="311" t="str" cm="1">
        <f t="array" ref="K113">IF((AND(J113:J115=1)), "Fully Mapped", "Not/ Partially Mapped")</f>
        <v>Not/ Partially Mapped</v>
      </c>
      <c r="L113" s="312"/>
      <c r="M113" s="170"/>
      <c r="N113" s="170"/>
      <c r="O113" s="171"/>
      <c r="P113" s="183"/>
      <c r="Q113" s="17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</row>
    <row r="114" spans="1:49" ht="21.6" x14ac:dyDescent="0.3">
      <c r="A114" s="304"/>
      <c r="B114" s="319"/>
      <c r="C114" s="310"/>
      <c r="D114" s="221" t="s">
        <v>201</v>
      </c>
      <c r="E114" s="104"/>
      <c r="F114" s="104"/>
      <c r="G114" s="269"/>
      <c r="H114" s="266"/>
      <c r="I114" s="56"/>
      <c r="J114" s="173"/>
      <c r="K114" s="312"/>
      <c r="L114" s="312"/>
      <c r="M114" s="174"/>
      <c r="N114" s="174"/>
      <c r="O114" s="175"/>
      <c r="P114" s="182"/>
      <c r="Q114" s="176"/>
    </row>
    <row r="115" spans="1:49" ht="40.200000000000003" thickBot="1" x14ac:dyDescent="0.35">
      <c r="A115" s="304"/>
      <c r="B115" s="319"/>
      <c r="C115" s="313"/>
      <c r="D115" s="221" t="s">
        <v>202</v>
      </c>
      <c r="E115" s="104"/>
      <c r="F115" s="104"/>
      <c r="G115" s="269"/>
      <c r="H115" s="266"/>
      <c r="I115" s="56"/>
      <c r="J115" s="173"/>
      <c r="K115" s="312"/>
      <c r="L115" s="312"/>
      <c r="M115" s="174"/>
      <c r="N115" s="174"/>
      <c r="O115" s="175"/>
      <c r="P115" s="182"/>
      <c r="Q115" s="176"/>
    </row>
    <row r="116" spans="1:49" s="64" customFormat="1" ht="39.6" x14ac:dyDescent="0.3">
      <c r="A116" s="304"/>
      <c r="B116" s="306" t="s">
        <v>203</v>
      </c>
      <c r="C116" s="309" t="s">
        <v>188</v>
      </c>
      <c r="D116" s="223" t="s">
        <v>204</v>
      </c>
      <c r="E116" s="103"/>
      <c r="F116" s="103"/>
      <c r="G116" s="268"/>
      <c r="H116" s="265"/>
      <c r="I116" s="56"/>
      <c r="J116" s="169"/>
      <c r="K116" s="311" t="str" cm="1">
        <f t="array" ref="K116">IF((AND(J116:J118=1)), "Fully Mapped", "Not/ Partially Mapped")</f>
        <v>Not/ Partially Mapped</v>
      </c>
      <c r="L116" s="312"/>
      <c r="M116" s="170"/>
      <c r="N116" s="170"/>
      <c r="O116" s="171"/>
      <c r="P116" s="183"/>
      <c r="Q116" s="17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</row>
    <row r="117" spans="1:49" ht="21.6" x14ac:dyDescent="0.3">
      <c r="A117" s="304"/>
      <c r="B117" s="307"/>
      <c r="C117" s="310"/>
      <c r="D117" s="225" t="s">
        <v>205</v>
      </c>
      <c r="E117" s="104"/>
      <c r="F117" s="104"/>
      <c r="G117" s="269"/>
      <c r="H117" s="266"/>
      <c r="I117" s="56"/>
      <c r="J117" s="173"/>
      <c r="K117" s="312"/>
      <c r="L117" s="312"/>
      <c r="M117" s="174"/>
      <c r="N117" s="174"/>
      <c r="O117" s="175"/>
      <c r="P117" s="182"/>
      <c r="Q117" s="176"/>
    </row>
    <row r="118" spans="1:49" ht="22.2" thickBot="1" x14ac:dyDescent="0.35">
      <c r="A118" s="305"/>
      <c r="B118" s="308"/>
      <c r="C118" s="313"/>
      <c r="D118" s="229" t="s">
        <v>206</v>
      </c>
      <c r="E118" s="102"/>
      <c r="F118" s="102"/>
      <c r="G118" s="270"/>
      <c r="H118" s="267"/>
      <c r="I118" s="56"/>
      <c r="J118" s="177"/>
      <c r="K118" s="314"/>
      <c r="L118" s="314"/>
      <c r="M118" s="165"/>
      <c r="N118" s="165"/>
      <c r="O118" s="178"/>
      <c r="P118" s="184"/>
      <c r="Q118" s="167"/>
    </row>
    <row r="119" spans="1:49" ht="22.8" x14ac:dyDescent="0.3">
      <c r="B119" s="68"/>
      <c r="C119" s="74"/>
      <c r="D119" s="66"/>
      <c r="F119" s="66"/>
      <c r="G119" s="66"/>
      <c r="H119" s="66"/>
      <c r="I119" s="53"/>
      <c r="K119" s="68"/>
      <c r="L119" s="66"/>
      <c r="M119" s="66"/>
      <c r="N119" s="66"/>
      <c r="O119" s="66"/>
      <c r="Q119" s="66"/>
    </row>
    <row r="120" spans="1:49" ht="22.8" x14ac:dyDescent="0.3">
      <c r="B120" s="68"/>
      <c r="C120" s="74"/>
      <c r="D120" s="66"/>
      <c r="F120" s="66"/>
      <c r="G120" s="66"/>
      <c r="H120" s="66"/>
      <c r="I120" s="53"/>
      <c r="K120" s="68"/>
      <c r="L120" s="66"/>
      <c r="M120" s="66"/>
      <c r="N120" s="66"/>
      <c r="O120" s="66"/>
      <c r="Q120" s="66"/>
    </row>
    <row r="121" spans="1:49" ht="22.8" x14ac:dyDescent="0.3">
      <c r="B121" s="68"/>
      <c r="C121" s="74"/>
      <c r="D121" s="66"/>
      <c r="F121" s="66"/>
      <c r="G121" s="66"/>
      <c r="H121" s="66"/>
      <c r="I121" s="53"/>
      <c r="K121" s="68"/>
      <c r="L121" s="66"/>
      <c r="M121" s="66"/>
      <c r="N121" s="66"/>
      <c r="O121" s="66"/>
      <c r="Q121" s="66"/>
    </row>
    <row r="122" spans="1:49" ht="22.8" x14ac:dyDescent="0.3">
      <c r="B122" s="68"/>
      <c r="C122" s="74"/>
      <c r="D122" s="66"/>
      <c r="F122" s="66"/>
      <c r="G122" s="66"/>
      <c r="H122" s="66"/>
      <c r="I122" s="53"/>
      <c r="K122" s="68"/>
      <c r="L122" s="66"/>
      <c r="M122" s="66"/>
      <c r="N122" s="66"/>
      <c r="O122" s="66"/>
      <c r="Q122" s="66"/>
    </row>
    <row r="123" spans="1:49" ht="22.8" x14ac:dyDescent="0.3">
      <c r="B123" s="68"/>
      <c r="C123" s="74"/>
      <c r="D123" s="66"/>
      <c r="F123" s="66"/>
      <c r="G123" s="66"/>
      <c r="H123" s="66"/>
      <c r="I123" s="53"/>
      <c r="K123" s="68"/>
      <c r="L123" s="66"/>
      <c r="M123" s="66"/>
      <c r="N123" s="66"/>
      <c r="O123" s="66"/>
      <c r="Q123" s="66"/>
    </row>
    <row r="124" spans="1:49" ht="22.8" x14ac:dyDescent="0.3">
      <c r="B124" s="68"/>
      <c r="C124" s="74"/>
      <c r="D124" s="66"/>
      <c r="F124" s="66"/>
      <c r="G124" s="66"/>
      <c r="H124" s="66"/>
      <c r="I124" s="53"/>
      <c r="K124" s="68"/>
      <c r="L124" s="66"/>
      <c r="M124" s="66"/>
      <c r="N124" s="66"/>
      <c r="O124" s="66"/>
      <c r="Q124" s="66"/>
    </row>
    <row r="125" spans="1:49" ht="22.8" x14ac:dyDescent="0.3">
      <c r="B125" s="68"/>
      <c r="C125" s="74"/>
      <c r="D125" s="66"/>
      <c r="F125" s="66"/>
      <c r="G125" s="66"/>
      <c r="H125" s="66"/>
      <c r="I125" s="53"/>
      <c r="K125" s="68"/>
      <c r="L125" s="66"/>
      <c r="M125" s="66"/>
      <c r="N125" s="66"/>
      <c r="O125" s="66"/>
      <c r="Q125" s="66"/>
    </row>
    <row r="126" spans="1:49" ht="22.8" x14ac:dyDescent="0.3">
      <c r="B126" s="68"/>
      <c r="C126" s="74"/>
      <c r="D126" s="66"/>
      <c r="F126" s="66"/>
      <c r="G126" s="66"/>
      <c r="H126" s="66"/>
      <c r="I126" s="53"/>
      <c r="K126" s="68"/>
      <c r="L126" s="66"/>
      <c r="M126" s="66"/>
      <c r="N126" s="66"/>
      <c r="O126" s="66"/>
      <c r="Q126" s="66"/>
    </row>
    <row r="127" spans="1:49" ht="22.8" x14ac:dyDescent="0.3">
      <c r="B127" s="68"/>
      <c r="C127" s="74"/>
      <c r="D127" s="66"/>
      <c r="F127" s="66"/>
      <c r="G127" s="66"/>
      <c r="H127" s="66"/>
      <c r="I127" s="53"/>
      <c r="K127" s="68"/>
      <c r="L127" s="66"/>
      <c r="M127" s="66"/>
      <c r="N127" s="66"/>
      <c r="O127" s="66"/>
      <c r="Q127" s="66"/>
    </row>
    <row r="128" spans="1:49" ht="22.8" x14ac:dyDescent="0.3">
      <c r="B128" s="68"/>
      <c r="C128" s="74"/>
      <c r="D128" s="66"/>
      <c r="F128" s="66"/>
      <c r="G128" s="66"/>
      <c r="H128" s="66"/>
      <c r="I128" s="53"/>
      <c r="K128" s="68"/>
      <c r="L128" s="66"/>
      <c r="M128" s="66"/>
      <c r="N128" s="66"/>
      <c r="O128" s="66"/>
      <c r="Q128" s="66"/>
    </row>
    <row r="129" spans="2:17" ht="22.8" x14ac:dyDescent="0.3">
      <c r="B129" s="68"/>
      <c r="C129" s="74"/>
      <c r="D129" s="66"/>
      <c r="F129" s="66"/>
      <c r="G129" s="66"/>
      <c r="H129" s="66"/>
      <c r="I129" s="53"/>
      <c r="K129" s="68"/>
      <c r="L129" s="66"/>
      <c r="M129" s="66"/>
      <c r="N129" s="66"/>
      <c r="O129" s="66"/>
      <c r="Q129" s="66"/>
    </row>
    <row r="130" spans="2:17" ht="22.8" x14ac:dyDescent="0.3">
      <c r="B130" s="68"/>
      <c r="C130" s="74"/>
      <c r="D130" s="66"/>
      <c r="F130" s="66"/>
      <c r="G130" s="66"/>
      <c r="H130" s="66"/>
      <c r="I130" s="53"/>
      <c r="K130" s="68"/>
      <c r="L130" s="66"/>
      <c r="M130" s="66"/>
      <c r="N130" s="66"/>
      <c r="O130" s="66"/>
      <c r="Q130" s="66"/>
    </row>
    <row r="131" spans="2:17" ht="22.8" x14ac:dyDescent="0.3">
      <c r="B131" s="68"/>
      <c r="C131" s="74"/>
      <c r="D131" s="66"/>
      <c r="F131" s="66"/>
      <c r="G131" s="66"/>
      <c r="H131" s="66"/>
      <c r="I131" s="53"/>
      <c r="K131" s="68"/>
      <c r="L131" s="66"/>
      <c r="M131" s="66"/>
      <c r="N131" s="66"/>
      <c r="O131" s="66"/>
      <c r="Q131" s="66"/>
    </row>
    <row r="132" spans="2:17" ht="22.8" x14ac:dyDescent="0.3">
      <c r="B132" s="68"/>
      <c r="C132" s="74"/>
      <c r="D132" s="66"/>
      <c r="F132" s="66"/>
      <c r="G132" s="66"/>
      <c r="H132" s="66"/>
      <c r="I132" s="53"/>
      <c r="K132" s="68"/>
      <c r="L132" s="66"/>
      <c r="M132" s="66"/>
      <c r="N132" s="66"/>
      <c r="O132" s="66"/>
      <c r="Q132" s="66"/>
    </row>
    <row r="133" spans="2:17" ht="22.8" x14ac:dyDescent="0.3">
      <c r="B133" s="68"/>
      <c r="C133" s="74"/>
      <c r="D133" s="66"/>
      <c r="F133" s="66"/>
      <c r="G133" s="66"/>
      <c r="H133" s="66"/>
      <c r="I133" s="53"/>
      <c r="K133" s="68"/>
      <c r="L133" s="66"/>
      <c r="M133" s="66"/>
      <c r="N133" s="66"/>
      <c r="O133" s="66"/>
      <c r="Q133" s="66"/>
    </row>
    <row r="134" spans="2:17" ht="22.8" x14ac:dyDescent="0.3">
      <c r="B134" s="68"/>
      <c r="C134" s="74"/>
      <c r="D134" s="66"/>
      <c r="F134" s="66"/>
      <c r="G134" s="66"/>
      <c r="H134" s="66"/>
      <c r="I134" s="53"/>
      <c r="K134" s="68"/>
      <c r="L134" s="66"/>
      <c r="M134" s="66"/>
      <c r="N134" s="66"/>
      <c r="O134" s="66"/>
      <c r="Q134" s="66"/>
    </row>
    <row r="135" spans="2:17" ht="22.8" x14ac:dyDescent="0.3">
      <c r="B135" s="68"/>
      <c r="C135" s="74"/>
      <c r="D135" s="66"/>
      <c r="F135" s="66"/>
      <c r="G135" s="66"/>
      <c r="H135" s="66"/>
      <c r="I135" s="53"/>
      <c r="K135" s="68"/>
      <c r="L135" s="66"/>
      <c r="M135" s="66"/>
      <c r="N135" s="66"/>
      <c r="O135" s="66"/>
      <c r="Q135" s="66"/>
    </row>
    <row r="136" spans="2:17" ht="22.8" x14ac:dyDescent="0.3">
      <c r="B136" s="68"/>
      <c r="C136" s="74"/>
      <c r="D136" s="66"/>
      <c r="F136" s="66"/>
      <c r="G136" s="66"/>
      <c r="H136" s="66"/>
      <c r="I136" s="53"/>
      <c r="K136" s="68"/>
      <c r="L136" s="66"/>
      <c r="M136" s="66"/>
      <c r="N136" s="66"/>
      <c r="O136" s="66"/>
      <c r="Q136" s="66"/>
    </row>
    <row r="137" spans="2:17" ht="22.8" x14ac:dyDescent="0.3">
      <c r="B137" s="68"/>
      <c r="C137" s="74"/>
      <c r="D137" s="66"/>
      <c r="F137" s="66"/>
      <c r="G137" s="66"/>
      <c r="H137" s="66"/>
      <c r="I137" s="53"/>
      <c r="K137" s="68"/>
      <c r="L137" s="66"/>
      <c r="M137" s="66"/>
      <c r="N137" s="66"/>
      <c r="O137" s="66"/>
      <c r="Q137" s="66"/>
    </row>
    <row r="138" spans="2:17" ht="22.8" x14ac:dyDescent="0.3">
      <c r="B138" s="68"/>
      <c r="C138" s="74"/>
      <c r="D138" s="66"/>
      <c r="F138" s="66"/>
      <c r="G138" s="66"/>
      <c r="H138" s="66"/>
      <c r="I138" s="53"/>
      <c r="K138" s="68"/>
      <c r="L138" s="66"/>
      <c r="M138" s="66"/>
      <c r="N138" s="66"/>
      <c r="O138" s="66"/>
      <c r="Q138" s="66"/>
    </row>
    <row r="139" spans="2:17" ht="22.8" x14ac:dyDescent="0.3">
      <c r="B139" s="68"/>
      <c r="C139" s="74"/>
      <c r="D139" s="66"/>
      <c r="F139" s="66"/>
      <c r="G139" s="66"/>
      <c r="H139" s="66"/>
      <c r="I139" s="53"/>
      <c r="K139" s="68"/>
      <c r="L139" s="66"/>
      <c r="M139" s="66"/>
      <c r="N139" s="66"/>
      <c r="O139" s="66"/>
      <c r="Q139" s="66"/>
    </row>
    <row r="140" spans="2:17" ht="22.8" x14ac:dyDescent="0.3">
      <c r="B140" s="68"/>
      <c r="C140" s="74"/>
      <c r="D140" s="66"/>
      <c r="F140" s="66"/>
      <c r="G140" s="66"/>
      <c r="H140" s="66"/>
      <c r="I140" s="53"/>
      <c r="K140" s="68"/>
      <c r="L140" s="66"/>
      <c r="M140" s="66"/>
      <c r="N140" s="66"/>
      <c r="O140" s="66"/>
      <c r="Q140" s="66"/>
    </row>
    <row r="141" spans="2:17" ht="22.8" x14ac:dyDescent="0.3">
      <c r="B141" s="68"/>
      <c r="C141" s="74"/>
      <c r="D141" s="66"/>
      <c r="F141" s="66"/>
      <c r="G141" s="66"/>
      <c r="H141" s="66"/>
      <c r="I141" s="53"/>
      <c r="K141" s="68"/>
      <c r="L141" s="66"/>
      <c r="M141" s="66"/>
      <c r="N141" s="66"/>
      <c r="O141" s="66"/>
      <c r="Q141" s="66"/>
    </row>
    <row r="142" spans="2:17" ht="22.8" x14ac:dyDescent="0.3">
      <c r="B142" s="68"/>
      <c r="C142" s="74"/>
      <c r="D142" s="66"/>
      <c r="F142" s="66"/>
      <c r="G142" s="66"/>
      <c r="H142" s="66"/>
      <c r="I142" s="53"/>
      <c r="K142" s="68"/>
      <c r="L142" s="66"/>
      <c r="M142" s="66"/>
      <c r="N142" s="66"/>
      <c r="O142" s="66"/>
      <c r="Q142" s="66"/>
    </row>
    <row r="143" spans="2:17" ht="22.8" x14ac:dyDescent="0.3">
      <c r="B143" s="68"/>
      <c r="C143" s="74"/>
      <c r="D143" s="66"/>
      <c r="F143" s="66"/>
      <c r="G143" s="66"/>
      <c r="H143" s="66"/>
      <c r="I143" s="53"/>
      <c r="K143" s="68"/>
      <c r="L143" s="66"/>
      <c r="M143" s="66"/>
      <c r="N143" s="66"/>
      <c r="O143" s="66"/>
      <c r="Q143" s="66"/>
    </row>
    <row r="144" spans="2:17" ht="22.8" x14ac:dyDescent="0.3">
      <c r="B144" s="68"/>
      <c r="C144" s="74"/>
      <c r="D144" s="66"/>
      <c r="F144" s="66"/>
      <c r="G144" s="66"/>
      <c r="H144" s="66"/>
      <c r="I144" s="53"/>
      <c r="K144" s="68"/>
      <c r="L144" s="66"/>
      <c r="M144" s="66"/>
      <c r="N144" s="66"/>
      <c r="O144" s="66"/>
      <c r="Q144" s="66"/>
    </row>
    <row r="145" spans="2:17" ht="22.8" x14ac:dyDescent="0.3">
      <c r="B145" s="68"/>
      <c r="C145" s="74"/>
      <c r="D145" s="66"/>
      <c r="F145" s="66"/>
      <c r="G145" s="66"/>
      <c r="H145" s="66"/>
      <c r="I145" s="53"/>
      <c r="K145" s="68"/>
      <c r="L145" s="66"/>
      <c r="M145" s="66"/>
      <c r="N145" s="66"/>
      <c r="O145" s="66"/>
      <c r="Q145" s="66"/>
    </row>
    <row r="146" spans="2:17" ht="22.8" x14ac:dyDescent="0.3">
      <c r="B146" s="68"/>
      <c r="C146" s="74"/>
      <c r="D146" s="66"/>
      <c r="F146" s="66"/>
      <c r="G146" s="66"/>
      <c r="H146" s="66"/>
      <c r="I146" s="53"/>
      <c r="K146" s="68"/>
      <c r="L146" s="66"/>
      <c r="M146" s="66"/>
      <c r="N146" s="66"/>
      <c r="O146" s="66"/>
      <c r="Q146" s="66"/>
    </row>
    <row r="147" spans="2:17" ht="22.8" x14ac:dyDescent="0.3">
      <c r="B147" s="68"/>
      <c r="C147" s="74"/>
      <c r="D147" s="66"/>
      <c r="F147" s="66"/>
      <c r="G147" s="66"/>
      <c r="H147" s="66"/>
      <c r="I147" s="53"/>
      <c r="K147" s="68"/>
      <c r="L147" s="66"/>
      <c r="M147" s="66"/>
      <c r="N147" s="66"/>
      <c r="O147" s="66"/>
      <c r="Q147" s="66"/>
    </row>
    <row r="148" spans="2:17" ht="22.8" x14ac:dyDescent="0.3">
      <c r="B148" s="68"/>
      <c r="C148" s="74"/>
      <c r="D148" s="66"/>
      <c r="F148" s="66"/>
      <c r="G148" s="66"/>
      <c r="H148" s="66"/>
      <c r="I148" s="53"/>
      <c r="K148" s="68"/>
      <c r="L148" s="66"/>
      <c r="M148" s="66"/>
      <c r="N148" s="66"/>
      <c r="O148" s="66"/>
      <c r="Q148" s="66"/>
    </row>
    <row r="149" spans="2:17" ht="22.8" x14ac:dyDescent="0.3">
      <c r="B149" s="68"/>
      <c r="C149" s="74"/>
      <c r="D149" s="66"/>
      <c r="F149" s="66"/>
      <c r="G149" s="66"/>
      <c r="H149" s="66"/>
      <c r="I149" s="53"/>
      <c r="K149" s="68"/>
      <c r="L149" s="66"/>
      <c r="M149" s="66"/>
      <c r="N149" s="66"/>
      <c r="O149" s="66"/>
      <c r="Q149" s="66"/>
    </row>
    <row r="150" spans="2:17" ht="22.8" x14ac:dyDescent="0.3">
      <c r="B150" s="68"/>
      <c r="C150" s="74"/>
      <c r="D150" s="66"/>
      <c r="F150" s="66"/>
      <c r="G150" s="66"/>
      <c r="H150" s="66"/>
      <c r="I150" s="53"/>
      <c r="K150" s="68"/>
      <c r="L150" s="66"/>
      <c r="M150" s="66"/>
      <c r="N150" s="66"/>
      <c r="O150" s="66"/>
      <c r="Q150" s="66"/>
    </row>
    <row r="151" spans="2:17" ht="22.8" x14ac:dyDescent="0.3">
      <c r="B151" s="68"/>
      <c r="C151" s="74"/>
      <c r="D151" s="66"/>
      <c r="F151" s="66"/>
      <c r="G151" s="66"/>
      <c r="H151" s="66"/>
      <c r="I151" s="53"/>
      <c r="K151" s="68"/>
      <c r="L151" s="66"/>
      <c r="M151" s="66"/>
      <c r="N151" s="66"/>
      <c r="O151" s="66"/>
      <c r="Q151" s="66"/>
    </row>
    <row r="152" spans="2:17" ht="22.8" x14ac:dyDescent="0.3">
      <c r="B152" s="68"/>
      <c r="C152" s="74"/>
      <c r="D152" s="66"/>
      <c r="F152" s="66"/>
      <c r="G152" s="66"/>
      <c r="H152" s="66"/>
      <c r="I152" s="53"/>
      <c r="K152" s="68"/>
      <c r="L152" s="66"/>
      <c r="M152" s="66"/>
      <c r="N152" s="66"/>
      <c r="O152" s="66"/>
      <c r="Q152" s="66"/>
    </row>
    <row r="153" spans="2:17" ht="22.8" x14ac:dyDescent="0.3">
      <c r="B153" s="68"/>
      <c r="C153" s="74"/>
      <c r="D153" s="66"/>
      <c r="F153" s="66"/>
      <c r="G153" s="66"/>
      <c r="H153" s="66"/>
      <c r="I153" s="53"/>
      <c r="K153" s="68"/>
      <c r="L153" s="66"/>
      <c r="M153" s="66"/>
      <c r="N153" s="66"/>
      <c r="O153" s="66"/>
      <c r="Q153" s="66"/>
    </row>
    <row r="154" spans="2:17" ht="22.8" x14ac:dyDescent="0.3">
      <c r="B154" s="68"/>
      <c r="C154" s="74"/>
      <c r="D154" s="66"/>
      <c r="F154" s="66"/>
      <c r="G154" s="66"/>
      <c r="H154" s="66"/>
      <c r="I154" s="53"/>
      <c r="K154" s="68"/>
      <c r="L154" s="66"/>
      <c r="M154" s="66"/>
      <c r="N154" s="66"/>
      <c r="O154" s="66"/>
      <c r="Q154" s="66"/>
    </row>
    <row r="155" spans="2:17" ht="22.8" x14ac:dyDescent="0.3">
      <c r="B155" s="68"/>
      <c r="C155" s="74"/>
      <c r="D155" s="66"/>
      <c r="F155" s="66"/>
      <c r="G155" s="66"/>
      <c r="H155" s="66"/>
      <c r="I155" s="53"/>
      <c r="K155" s="68"/>
      <c r="L155" s="66"/>
      <c r="M155" s="66"/>
      <c r="N155" s="66"/>
      <c r="O155" s="66"/>
      <c r="Q155" s="66"/>
    </row>
    <row r="156" spans="2:17" ht="22.8" x14ac:dyDescent="0.3">
      <c r="B156" s="68"/>
      <c r="C156" s="74"/>
      <c r="D156" s="66"/>
      <c r="F156" s="66"/>
      <c r="G156" s="66"/>
      <c r="H156" s="66"/>
      <c r="I156" s="53"/>
      <c r="K156" s="68"/>
      <c r="L156" s="66"/>
      <c r="M156" s="66"/>
      <c r="N156" s="66"/>
      <c r="O156" s="66"/>
      <c r="Q156" s="66"/>
    </row>
    <row r="157" spans="2:17" ht="22.8" x14ac:dyDescent="0.3">
      <c r="B157" s="68"/>
      <c r="C157" s="74"/>
      <c r="D157" s="66"/>
      <c r="F157" s="66"/>
      <c r="G157" s="66"/>
      <c r="H157" s="66"/>
      <c r="I157" s="53"/>
      <c r="K157" s="68"/>
      <c r="L157" s="66"/>
      <c r="M157" s="66"/>
      <c r="N157" s="66"/>
      <c r="O157" s="66"/>
      <c r="Q157" s="66"/>
    </row>
    <row r="158" spans="2:17" ht="22.8" x14ac:dyDescent="0.3">
      <c r="B158" s="68"/>
      <c r="C158" s="74"/>
      <c r="D158" s="66"/>
      <c r="F158" s="66"/>
      <c r="G158" s="66"/>
      <c r="H158" s="66"/>
      <c r="I158" s="53"/>
      <c r="K158" s="68"/>
      <c r="L158" s="66"/>
      <c r="M158" s="66"/>
      <c r="N158" s="66"/>
      <c r="O158" s="66"/>
      <c r="Q158" s="66"/>
    </row>
    <row r="159" spans="2:17" ht="22.8" x14ac:dyDescent="0.3">
      <c r="B159" s="68"/>
      <c r="C159" s="74"/>
      <c r="D159" s="66"/>
      <c r="F159" s="66"/>
      <c r="G159" s="66"/>
      <c r="H159" s="66"/>
      <c r="I159" s="53"/>
      <c r="K159" s="68"/>
      <c r="L159" s="66"/>
      <c r="M159" s="66"/>
      <c r="N159" s="66"/>
      <c r="O159" s="66"/>
      <c r="Q159" s="66"/>
    </row>
    <row r="160" spans="2:17" ht="22.8" x14ac:dyDescent="0.3">
      <c r="B160" s="68"/>
      <c r="C160" s="74"/>
      <c r="D160" s="66"/>
      <c r="F160" s="66"/>
      <c r="G160" s="66"/>
      <c r="H160" s="66"/>
      <c r="I160" s="53"/>
      <c r="K160" s="68"/>
      <c r="L160" s="66"/>
      <c r="M160" s="66"/>
      <c r="N160" s="66"/>
      <c r="O160" s="66"/>
      <c r="Q160" s="66"/>
    </row>
    <row r="161" spans="2:17" ht="22.8" x14ac:dyDescent="0.3">
      <c r="B161" s="68"/>
      <c r="C161" s="74"/>
      <c r="D161" s="66"/>
      <c r="F161" s="66"/>
      <c r="G161" s="66"/>
      <c r="H161" s="66"/>
      <c r="I161" s="53"/>
      <c r="K161" s="68"/>
      <c r="L161" s="66"/>
      <c r="M161" s="66"/>
      <c r="N161" s="66"/>
      <c r="O161" s="66"/>
      <c r="Q161" s="66"/>
    </row>
    <row r="162" spans="2:17" ht="22.8" x14ac:dyDescent="0.3">
      <c r="B162" s="68"/>
      <c r="C162" s="74"/>
      <c r="D162" s="66"/>
      <c r="F162" s="66"/>
      <c r="G162" s="66"/>
      <c r="H162" s="66"/>
      <c r="I162" s="53"/>
      <c r="K162" s="68"/>
      <c r="L162" s="66"/>
      <c r="M162" s="66"/>
      <c r="N162" s="66"/>
      <c r="O162" s="66"/>
      <c r="Q162" s="66"/>
    </row>
    <row r="163" spans="2:17" ht="22.8" x14ac:dyDescent="0.3">
      <c r="B163" s="68"/>
      <c r="C163" s="74"/>
      <c r="D163" s="66"/>
      <c r="F163" s="66"/>
      <c r="G163" s="66"/>
      <c r="H163" s="66"/>
      <c r="I163" s="53"/>
      <c r="K163" s="68"/>
      <c r="L163" s="66"/>
      <c r="M163" s="66"/>
      <c r="N163" s="66"/>
      <c r="O163" s="66"/>
      <c r="Q163" s="66"/>
    </row>
    <row r="164" spans="2:17" ht="22.8" x14ac:dyDescent="0.3">
      <c r="B164" s="68"/>
      <c r="C164" s="74"/>
      <c r="D164" s="66"/>
      <c r="F164" s="66"/>
      <c r="G164" s="66"/>
      <c r="H164" s="66"/>
      <c r="I164" s="53"/>
      <c r="K164" s="68"/>
      <c r="L164" s="66"/>
      <c r="M164" s="66"/>
      <c r="N164" s="66"/>
      <c r="O164" s="66"/>
      <c r="Q164" s="66"/>
    </row>
    <row r="165" spans="2:17" ht="22.8" x14ac:dyDescent="0.3">
      <c r="B165" s="68"/>
      <c r="C165" s="74"/>
      <c r="D165" s="66"/>
      <c r="F165" s="66"/>
      <c r="G165" s="66"/>
      <c r="H165" s="66"/>
      <c r="I165" s="53"/>
      <c r="K165" s="68"/>
      <c r="L165" s="66"/>
      <c r="M165" s="66"/>
      <c r="N165" s="66"/>
      <c r="O165" s="66"/>
      <c r="Q165" s="66"/>
    </row>
    <row r="166" spans="2:17" ht="22.8" x14ac:dyDescent="0.3">
      <c r="B166" s="68"/>
      <c r="C166" s="74"/>
      <c r="D166" s="66"/>
      <c r="F166" s="66"/>
      <c r="G166" s="66"/>
      <c r="H166" s="66"/>
      <c r="I166" s="53"/>
      <c r="K166" s="68"/>
      <c r="L166" s="66"/>
      <c r="M166" s="66"/>
      <c r="N166" s="66"/>
      <c r="O166" s="66"/>
      <c r="Q166" s="66"/>
    </row>
    <row r="167" spans="2:17" ht="22.8" x14ac:dyDescent="0.3">
      <c r="B167" s="68"/>
      <c r="C167" s="74"/>
      <c r="D167" s="66"/>
      <c r="F167" s="66"/>
      <c r="G167" s="66"/>
      <c r="H167" s="66"/>
      <c r="I167" s="53"/>
      <c r="K167" s="68"/>
      <c r="L167" s="66"/>
      <c r="M167" s="66"/>
      <c r="N167" s="66"/>
      <c r="O167" s="66"/>
      <c r="Q167" s="66"/>
    </row>
    <row r="168" spans="2:17" ht="22.8" x14ac:dyDescent="0.3">
      <c r="B168" s="68"/>
      <c r="C168" s="74"/>
      <c r="D168" s="66"/>
      <c r="F168" s="66"/>
      <c r="G168" s="66"/>
      <c r="H168" s="66"/>
      <c r="I168" s="53"/>
      <c r="K168" s="68"/>
      <c r="L168" s="66"/>
      <c r="M168" s="66"/>
      <c r="N168" s="66"/>
      <c r="O168" s="66"/>
      <c r="Q168" s="66"/>
    </row>
    <row r="169" spans="2:17" ht="22.8" x14ac:dyDescent="0.3">
      <c r="B169" s="68"/>
      <c r="C169" s="74"/>
      <c r="D169" s="66"/>
      <c r="F169" s="66"/>
      <c r="G169" s="66"/>
      <c r="H169" s="66"/>
      <c r="I169" s="53"/>
      <c r="K169" s="68"/>
      <c r="L169" s="66"/>
      <c r="M169" s="66"/>
      <c r="N169" s="66"/>
      <c r="O169" s="66"/>
      <c r="Q169" s="66"/>
    </row>
    <row r="170" spans="2:17" ht="22.8" x14ac:dyDescent="0.3">
      <c r="B170" s="68"/>
      <c r="C170" s="74"/>
      <c r="D170" s="66"/>
      <c r="F170" s="66"/>
      <c r="G170" s="66"/>
      <c r="H170" s="66"/>
      <c r="I170" s="53"/>
      <c r="K170" s="68"/>
      <c r="L170" s="66"/>
      <c r="M170" s="66"/>
      <c r="N170" s="66"/>
      <c r="O170" s="66"/>
      <c r="Q170" s="66"/>
    </row>
    <row r="171" spans="2:17" ht="22.8" x14ac:dyDescent="0.3">
      <c r="B171" s="68"/>
      <c r="C171" s="74"/>
      <c r="D171" s="66"/>
      <c r="F171" s="66"/>
      <c r="G171" s="66"/>
      <c r="H171" s="66"/>
      <c r="I171" s="53"/>
      <c r="K171" s="68"/>
      <c r="L171" s="66"/>
      <c r="M171" s="66"/>
      <c r="N171" s="66"/>
      <c r="O171" s="66"/>
      <c r="Q171" s="66"/>
    </row>
    <row r="172" spans="2:17" ht="22.8" x14ac:dyDescent="0.3">
      <c r="B172" s="68"/>
      <c r="C172" s="74"/>
      <c r="D172" s="66"/>
      <c r="F172" s="66"/>
      <c r="G172" s="66"/>
      <c r="H172" s="66"/>
      <c r="I172" s="53"/>
      <c r="K172" s="68"/>
      <c r="L172" s="66"/>
      <c r="M172" s="66"/>
      <c r="N172" s="66"/>
      <c r="O172" s="66"/>
      <c r="Q172" s="66"/>
    </row>
    <row r="173" spans="2:17" ht="22.8" x14ac:dyDescent="0.3">
      <c r="B173" s="68"/>
      <c r="C173" s="74"/>
      <c r="D173" s="66"/>
      <c r="F173" s="66"/>
      <c r="G173" s="66"/>
      <c r="H173" s="66"/>
      <c r="I173" s="53"/>
      <c r="K173" s="68"/>
      <c r="L173" s="66"/>
      <c r="M173" s="66"/>
      <c r="N173" s="66"/>
      <c r="O173" s="66"/>
      <c r="Q173" s="66"/>
    </row>
    <row r="174" spans="2:17" ht="22.8" x14ac:dyDescent="0.3">
      <c r="B174" s="68"/>
      <c r="C174" s="74"/>
      <c r="D174" s="66"/>
      <c r="F174" s="66"/>
      <c r="G174" s="66"/>
      <c r="H174" s="66"/>
      <c r="I174" s="53"/>
      <c r="K174" s="68"/>
      <c r="L174" s="66"/>
      <c r="M174" s="66"/>
      <c r="N174" s="66"/>
      <c r="O174" s="66"/>
      <c r="Q174" s="66"/>
    </row>
    <row r="175" spans="2:17" ht="22.8" x14ac:dyDescent="0.3">
      <c r="B175" s="68"/>
      <c r="C175" s="74"/>
      <c r="D175" s="66"/>
      <c r="F175" s="66"/>
      <c r="G175" s="66"/>
      <c r="H175" s="66"/>
      <c r="I175" s="53"/>
      <c r="K175" s="68"/>
      <c r="L175" s="66"/>
      <c r="M175" s="66"/>
      <c r="N175" s="66"/>
      <c r="O175" s="66"/>
      <c r="Q175" s="66"/>
    </row>
    <row r="176" spans="2:17" ht="22.8" x14ac:dyDescent="0.3">
      <c r="B176" s="68"/>
      <c r="C176" s="74"/>
      <c r="D176" s="66"/>
      <c r="F176" s="66"/>
      <c r="G176" s="66"/>
      <c r="H176" s="66"/>
      <c r="I176" s="53"/>
      <c r="K176" s="68"/>
      <c r="L176" s="66"/>
      <c r="M176" s="66"/>
      <c r="N176" s="66"/>
      <c r="O176" s="66"/>
      <c r="Q176" s="66"/>
    </row>
    <row r="177" spans="2:17" ht="22.8" x14ac:dyDescent="0.3">
      <c r="B177" s="68"/>
      <c r="C177" s="74"/>
      <c r="D177" s="66"/>
      <c r="F177" s="66"/>
      <c r="G177" s="66"/>
      <c r="H177" s="66"/>
      <c r="I177" s="53"/>
      <c r="K177" s="68"/>
      <c r="L177" s="66"/>
      <c r="M177" s="66"/>
      <c r="N177" s="66"/>
      <c r="O177" s="66"/>
      <c r="Q177" s="66"/>
    </row>
    <row r="178" spans="2:17" ht="22.8" x14ac:dyDescent="0.3">
      <c r="B178" s="68"/>
      <c r="C178" s="74"/>
      <c r="D178" s="66"/>
      <c r="F178" s="66"/>
      <c r="G178" s="66"/>
      <c r="H178" s="66"/>
      <c r="I178" s="53"/>
      <c r="K178" s="68"/>
      <c r="L178" s="66"/>
      <c r="M178" s="66"/>
      <c r="N178" s="66"/>
      <c r="O178" s="66"/>
      <c r="Q178" s="66"/>
    </row>
    <row r="179" spans="2:17" ht="22.8" x14ac:dyDescent="0.3">
      <c r="B179" s="68"/>
      <c r="C179" s="74"/>
      <c r="D179" s="66"/>
      <c r="F179" s="66"/>
      <c r="G179" s="66"/>
      <c r="H179" s="66"/>
      <c r="I179" s="53"/>
      <c r="K179" s="68"/>
      <c r="L179" s="66"/>
      <c r="M179" s="66"/>
      <c r="N179" s="66"/>
      <c r="O179" s="66"/>
      <c r="Q179" s="66"/>
    </row>
    <row r="180" spans="2:17" ht="22.8" x14ac:dyDescent="0.3">
      <c r="B180" s="68"/>
      <c r="C180" s="74"/>
      <c r="D180" s="66"/>
      <c r="F180" s="66"/>
      <c r="G180" s="66"/>
      <c r="H180" s="66"/>
      <c r="I180" s="53"/>
      <c r="K180" s="68"/>
      <c r="L180" s="66"/>
      <c r="M180" s="66"/>
      <c r="N180" s="66"/>
      <c r="O180" s="66"/>
      <c r="Q180" s="66"/>
    </row>
    <row r="181" spans="2:17" ht="22.8" x14ac:dyDescent="0.3">
      <c r="B181" s="68"/>
      <c r="C181" s="74"/>
      <c r="D181" s="66"/>
      <c r="F181" s="66"/>
      <c r="G181" s="66"/>
      <c r="H181" s="66"/>
      <c r="I181" s="53"/>
      <c r="K181" s="68"/>
      <c r="L181" s="66"/>
      <c r="M181" s="66"/>
      <c r="N181" s="66"/>
      <c r="O181" s="66"/>
      <c r="Q181" s="66"/>
    </row>
    <row r="182" spans="2:17" ht="22.8" x14ac:dyDescent="0.3">
      <c r="B182" s="68"/>
      <c r="C182" s="74"/>
      <c r="D182" s="66"/>
      <c r="F182" s="66"/>
      <c r="G182" s="66"/>
      <c r="H182" s="66"/>
      <c r="I182" s="53"/>
      <c r="K182" s="68"/>
      <c r="L182" s="66"/>
      <c r="M182" s="66"/>
      <c r="N182" s="66"/>
      <c r="O182" s="66"/>
      <c r="Q182" s="66"/>
    </row>
    <row r="183" spans="2:17" ht="22.8" x14ac:dyDescent="0.3">
      <c r="B183" s="68"/>
      <c r="C183" s="74"/>
      <c r="D183" s="66"/>
      <c r="F183" s="66"/>
      <c r="G183" s="66"/>
      <c r="H183" s="66"/>
      <c r="I183" s="53"/>
      <c r="K183" s="68"/>
      <c r="L183" s="66"/>
      <c r="M183" s="66"/>
      <c r="N183" s="66"/>
      <c r="O183" s="66"/>
      <c r="Q183" s="66"/>
    </row>
    <row r="184" spans="2:17" ht="22.8" x14ac:dyDescent="0.3">
      <c r="B184" s="68"/>
      <c r="C184" s="74"/>
      <c r="D184" s="66"/>
      <c r="F184" s="66"/>
      <c r="G184" s="66"/>
      <c r="H184" s="66"/>
      <c r="I184" s="53"/>
      <c r="K184" s="68"/>
      <c r="L184" s="66"/>
      <c r="M184" s="66"/>
      <c r="N184" s="66"/>
      <c r="O184" s="66"/>
      <c r="Q184" s="66"/>
    </row>
    <row r="185" spans="2:17" ht="22.8" x14ac:dyDescent="0.3">
      <c r="B185" s="68"/>
      <c r="C185" s="74"/>
      <c r="D185" s="66"/>
      <c r="F185" s="66"/>
      <c r="G185" s="66"/>
      <c r="H185" s="66"/>
      <c r="I185" s="53"/>
      <c r="K185" s="68"/>
      <c r="L185" s="66"/>
      <c r="M185" s="66"/>
      <c r="N185" s="66"/>
      <c r="O185" s="66"/>
      <c r="Q185" s="66"/>
    </row>
    <row r="186" spans="2:17" ht="22.8" x14ac:dyDescent="0.3">
      <c r="B186" s="68"/>
      <c r="C186" s="74"/>
      <c r="D186" s="66"/>
      <c r="F186" s="66"/>
      <c r="G186" s="66"/>
      <c r="H186" s="66"/>
      <c r="I186" s="53"/>
      <c r="K186" s="68"/>
      <c r="L186" s="66"/>
      <c r="M186" s="66"/>
      <c r="N186" s="66"/>
      <c r="O186" s="66"/>
      <c r="Q186" s="66"/>
    </row>
    <row r="187" spans="2:17" ht="22.8" x14ac:dyDescent="0.3">
      <c r="B187" s="68"/>
      <c r="C187" s="74"/>
      <c r="D187" s="66"/>
      <c r="F187" s="66"/>
      <c r="G187" s="66"/>
      <c r="H187" s="66"/>
      <c r="I187" s="53"/>
      <c r="K187" s="68"/>
      <c r="L187" s="66"/>
      <c r="M187" s="66"/>
      <c r="N187" s="66"/>
      <c r="O187" s="66"/>
      <c r="Q187" s="66"/>
    </row>
    <row r="188" spans="2:17" ht="22.8" x14ac:dyDescent="0.3">
      <c r="B188" s="68"/>
      <c r="C188" s="74"/>
      <c r="D188" s="66"/>
      <c r="F188" s="66"/>
      <c r="G188" s="66"/>
      <c r="H188" s="66"/>
      <c r="I188" s="53"/>
      <c r="K188" s="68"/>
      <c r="L188" s="66"/>
      <c r="M188" s="66"/>
      <c r="N188" s="66"/>
      <c r="O188" s="66"/>
      <c r="Q188" s="66"/>
    </row>
    <row r="189" spans="2:17" ht="22.8" x14ac:dyDescent="0.3">
      <c r="B189" s="68"/>
      <c r="C189" s="74"/>
      <c r="D189" s="66"/>
      <c r="F189" s="66"/>
      <c r="G189" s="66"/>
      <c r="H189" s="66"/>
      <c r="I189" s="53"/>
      <c r="K189" s="68"/>
      <c r="L189" s="66"/>
      <c r="M189" s="66"/>
      <c r="N189" s="66"/>
      <c r="O189" s="66"/>
      <c r="Q189" s="66"/>
    </row>
    <row r="190" spans="2:17" ht="22.8" x14ac:dyDescent="0.3">
      <c r="B190" s="68"/>
      <c r="C190" s="74"/>
      <c r="D190" s="66"/>
      <c r="F190" s="66"/>
      <c r="G190" s="66"/>
      <c r="H190" s="66"/>
      <c r="I190" s="53"/>
      <c r="K190" s="68"/>
      <c r="L190" s="66"/>
      <c r="M190" s="66"/>
      <c r="N190" s="66"/>
      <c r="O190" s="66"/>
      <c r="Q190" s="66"/>
    </row>
    <row r="191" spans="2:17" ht="22.8" x14ac:dyDescent="0.3">
      <c r="B191" s="68"/>
      <c r="C191" s="74"/>
      <c r="D191" s="66"/>
      <c r="F191" s="66"/>
      <c r="G191" s="66"/>
      <c r="H191" s="66"/>
      <c r="I191" s="53"/>
      <c r="K191" s="68"/>
      <c r="L191" s="66"/>
      <c r="M191" s="66"/>
      <c r="N191" s="66"/>
      <c r="O191" s="66"/>
      <c r="Q191" s="66"/>
    </row>
    <row r="192" spans="2:17" ht="22.8" x14ac:dyDescent="0.3">
      <c r="B192" s="68"/>
      <c r="C192" s="74"/>
      <c r="D192" s="66"/>
      <c r="F192" s="66"/>
      <c r="G192" s="66"/>
      <c r="H192" s="66"/>
      <c r="I192" s="53"/>
      <c r="K192" s="68"/>
      <c r="L192" s="66"/>
      <c r="M192" s="66"/>
      <c r="N192" s="66"/>
      <c r="O192" s="66"/>
      <c r="Q192" s="66"/>
    </row>
    <row r="193" spans="2:17" ht="22.8" x14ac:dyDescent="0.3">
      <c r="B193" s="68"/>
      <c r="C193" s="74"/>
      <c r="D193" s="66"/>
      <c r="F193" s="66"/>
      <c r="G193" s="66"/>
      <c r="H193" s="66"/>
      <c r="I193" s="53"/>
      <c r="K193" s="68"/>
      <c r="L193" s="66"/>
      <c r="M193" s="66"/>
      <c r="N193" s="66"/>
      <c r="O193" s="66"/>
      <c r="Q193" s="66"/>
    </row>
    <row r="194" spans="2:17" ht="22.8" x14ac:dyDescent="0.3">
      <c r="B194" s="68"/>
      <c r="C194" s="74"/>
      <c r="D194" s="66"/>
      <c r="F194" s="66"/>
      <c r="G194" s="66"/>
      <c r="H194" s="66"/>
      <c r="I194" s="53"/>
      <c r="K194" s="68"/>
      <c r="L194" s="66"/>
      <c r="M194" s="66"/>
      <c r="N194" s="66"/>
      <c r="O194" s="66"/>
      <c r="Q194" s="66"/>
    </row>
    <row r="195" spans="2:17" ht="22.8" x14ac:dyDescent="0.3">
      <c r="B195" s="68"/>
      <c r="C195" s="74"/>
      <c r="D195" s="66"/>
      <c r="F195" s="66"/>
      <c r="G195" s="66"/>
      <c r="H195" s="66"/>
      <c r="I195" s="53"/>
      <c r="K195" s="68"/>
      <c r="L195" s="66"/>
      <c r="M195" s="66"/>
      <c r="N195" s="66"/>
      <c r="O195" s="66"/>
      <c r="Q195" s="66"/>
    </row>
    <row r="196" spans="2:17" ht="22.8" x14ac:dyDescent="0.3">
      <c r="B196" s="68"/>
      <c r="C196" s="74"/>
      <c r="D196" s="66"/>
      <c r="F196" s="66"/>
      <c r="G196" s="66"/>
      <c r="H196" s="66"/>
      <c r="I196" s="53"/>
      <c r="K196" s="68"/>
      <c r="L196" s="66"/>
      <c r="M196" s="66"/>
      <c r="N196" s="66"/>
      <c r="O196" s="66"/>
      <c r="Q196" s="66"/>
    </row>
    <row r="197" spans="2:17" ht="22.8" x14ac:dyDescent="0.3">
      <c r="B197" s="68"/>
      <c r="C197" s="74"/>
      <c r="D197" s="66"/>
      <c r="F197" s="66"/>
      <c r="G197" s="66"/>
      <c r="H197" s="66"/>
      <c r="I197" s="53"/>
      <c r="K197" s="68"/>
      <c r="L197" s="66"/>
      <c r="M197" s="66"/>
      <c r="N197" s="66"/>
      <c r="O197" s="66"/>
      <c r="Q197" s="66"/>
    </row>
    <row r="198" spans="2:17" ht="22.8" x14ac:dyDescent="0.3">
      <c r="B198" s="68"/>
      <c r="C198" s="74"/>
      <c r="D198" s="66"/>
      <c r="F198" s="66"/>
      <c r="G198" s="66"/>
      <c r="H198" s="66"/>
      <c r="I198" s="53"/>
      <c r="K198" s="68"/>
      <c r="L198" s="66"/>
      <c r="M198" s="66"/>
      <c r="N198" s="66"/>
      <c r="O198" s="66"/>
      <c r="Q198" s="66"/>
    </row>
    <row r="199" spans="2:17" ht="22.8" x14ac:dyDescent="0.3">
      <c r="B199" s="68"/>
      <c r="C199" s="74"/>
      <c r="D199" s="66"/>
      <c r="F199" s="66"/>
      <c r="G199" s="66"/>
      <c r="H199" s="66"/>
      <c r="I199" s="53"/>
      <c r="K199" s="68"/>
      <c r="L199" s="66"/>
      <c r="M199" s="66"/>
      <c r="N199" s="66"/>
      <c r="O199" s="66"/>
      <c r="Q199" s="66"/>
    </row>
    <row r="200" spans="2:17" ht="22.8" x14ac:dyDescent="0.3">
      <c r="B200" s="68"/>
      <c r="C200" s="74"/>
      <c r="D200" s="66"/>
      <c r="F200" s="66"/>
      <c r="G200" s="66"/>
      <c r="H200" s="66"/>
      <c r="I200" s="53"/>
      <c r="K200" s="68"/>
      <c r="L200" s="66"/>
      <c r="M200" s="66"/>
      <c r="N200" s="66"/>
      <c r="O200" s="66"/>
      <c r="Q200" s="66"/>
    </row>
    <row r="201" spans="2:17" ht="22.8" x14ac:dyDescent="0.3">
      <c r="B201" s="68"/>
      <c r="C201" s="74"/>
      <c r="D201" s="66"/>
      <c r="F201" s="66"/>
      <c r="G201" s="66"/>
      <c r="H201" s="66"/>
      <c r="I201" s="53"/>
      <c r="K201" s="68"/>
      <c r="L201" s="66"/>
      <c r="M201" s="66"/>
      <c r="N201" s="66"/>
      <c r="O201" s="66"/>
      <c r="Q201" s="66"/>
    </row>
    <row r="202" spans="2:17" ht="22.8" x14ac:dyDescent="0.3">
      <c r="B202" s="68"/>
      <c r="C202" s="74"/>
      <c r="D202" s="66"/>
      <c r="F202" s="66"/>
      <c r="G202" s="66"/>
      <c r="H202" s="66"/>
      <c r="K202" s="68"/>
      <c r="L202" s="66"/>
      <c r="M202" s="66"/>
      <c r="N202" s="66"/>
      <c r="O202" s="66"/>
      <c r="Q202" s="66"/>
    </row>
    <row r="203" spans="2:17" ht="22.8" x14ac:dyDescent="0.3">
      <c r="B203" s="68"/>
      <c r="C203" s="74"/>
      <c r="D203" s="66"/>
      <c r="F203" s="66"/>
      <c r="G203" s="66"/>
      <c r="H203" s="66"/>
      <c r="K203" s="68"/>
      <c r="L203" s="66"/>
      <c r="M203" s="66"/>
      <c r="N203" s="66"/>
      <c r="O203" s="66"/>
      <c r="Q203" s="66"/>
    </row>
    <row r="204" spans="2:17" ht="22.8" x14ac:dyDescent="0.3">
      <c r="B204" s="68"/>
      <c r="C204" s="74"/>
      <c r="D204" s="66"/>
      <c r="F204" s="66"/>
      <c r="G204" s="66"/>
      <c r="H204" s="66"/>
      <c r="K204" s="68"/>
      <c r="L204" s="66"/>
      <c r="M204" s="66"/>
      <c r="N204" s="66"/>
      <c r="O204" s="66"/>
      <c r="Q204" s="66"/>
    </row>
    <row r="205" spans="2:17" ht="22.8" x14ac:dyDescent="0.3">
      <c r="B205" s="68"/>
      <c r="C205" s="74"/>
      <c r="D205" s="66"/>
      <c r="F205" s="66"/>
      <c r="G205" s="66"/>
      <c r="H205" s="66"/>
      <c r="K205" s="68"/>
      <c r="L205" s="66"/>
      <c r="M205" s="66"/>
      <c r="N205" s="66"/>
      <c r="O205" s="66"/>
      <c r="Q205" s="66"/>
    </row>
    <row r="206" spans="2:17" ht="22.8" x14ac:dyDescent="0.3">
      <c r="B206" s="68"/>
      <c r="C206" s="74"/>
      <c r="D206" s="66"/>
      <c r="F206" s="66"/>
      <c r="G206" s="66"/>
      <c r="H206" s="66"/>
      <c r="K206" s="68"/>
      <c r="L206" s="66"/>
      <c r="M206" s="66"/>
      <c r="N206" s="66"/>
      <c r="O206" s="66"/>
      <c r="Q206" s="66"/>
    </row>
    <row r="207" spans="2:17" ht="22.8" x14ac:dyDescent="0.3">
      <c r="B207" s="68"/>
      <c r="C207" s="74"/>
      <c r="D207" s="66"/>
      <c r="F207" s="66"/>
      <c r="G207" s="66"/>
      <c r="H207" s="66"/>
      <c r="K207" s="68"/>
      <c r="L207" s="66"/>
      <c r="M207" s="66"/>
      <c r="N207" s="66"/>
      <c r="O207" s="66"/>
      <c r="Q207" s="66"/>
    </row>
    <row r="208" spans="2:17" ht="22.8" x14ac:dyDescent="0.3">
      <c r="B208" s="68"/>
      <c r="C208" s="74"/>
      <c r="D208" s="66"/>
      <c r="F208" s="66"/>
      <c r="G208" s="66"/>
      <c r="H208" s="66"/>
      <c r="K208" s="68"/>
      <c r="L208" s="66"/>
      <c r="M208" s="66"/>
      <c r="N208" s="66"/>
      <c r="O208" s="66"/>
      <c r="Q208" s="66"/>
    </row>
    <row r="209" spans="2:17" ht="22.8" x14ac:dyDescent="0.3">
      <c r="B209" s="68"/>
      <c r="C209" s="74"/>
      <c r="D209" s="66"/>
      <c r="F209" s="66"/>
      <c r="G209" s="66"/>
      <c r="H209" s="66"/>
      <c r="K209" s="68"/>
      <c r="L209" s="66"/>
      <c r="M209" s="66"/>
      <c r="N209" s="66"/>
      <c r="O209" s="66"/>
      <c r="Q209" s="66"/>
    </row>
    <row r="210" spans="2:17" ht="22.8" x14ac:dyDescent="0.3">
      <c r="B210" s="68"/>
      <c r="C210" s="74"/>
      <c r="D210" s="66"/>
      <c r="F210" s="66"/>
      <c r="G210" s="66"/>
      <c r="H210" s="66"/>
      <c r="K210" s="68"/>
      <c r="L210" s="66"/>
      <c r="M210" s="66"/>
      <c r="N210" s="66"/>
      <c r="O210" s="66"/>
      <c r="Q210" s="66"/>
    </row>
    <row r="211" spans="2:17" ht="22.8" x14ac:dyDescent="0.3">
      <c r="B211" s="68"/>
      <c r="C211" s="74"/>
      <c r="D211" s="66"/>
      <c r="F211" s="66"/>
      <c r="G211" s="66"/>
      <c r="H211" s="66"/>
      <c r="K211" s="68"/>
      <c r="L211" s="66"/>
      <c r="M211" s="66"/>
      <c r="N211" s="66"/>
      <c r="O211" s="66"/>
      <c r="Q211" s="66"/>
    </row>
    <row r="212" spans="2:17" ht="22.8" x14ac:dyDescent="0.3">
      <c r="B212" s="68"/>
      <c r="C212" s="74"/>
      <c r="D212" s="66"/>
      <c r="F212" s="66"/>
      <c r="G212" s="66"/>
      <c r="H212" s="66"/>
      <c r="K212" s="68"/>
      <c r="L212" s="66"/>
      <c r="M212" s="66"/>
      <c r="N212" s="66"/>
      <c r="O212" s="66"/>
      <c r="Q212" s="66"/>
    </row>
    <row r="213" spans="2:17" ht="22.8" x14ac:dyDescent="0.3">
      <c r="B213" s="68"/>
      <c r="C213" s="74"/>
      <c r="D213" s="66"/>
      <c r="F213" s="66"/>
      <c r="G213" s="66"/>
      <c r="H213" s="66"/>
      <c r="K213" s="68"/>
      <c r="L213" s="66"/>
      <c r="M213" s="66"/>
      <c r="N213" s="66"/>
      <c r="O213" s="66"/>
      <c r="Q213" s="66"/>
    </row>
    <row r="214" spans="2:17" ht="22.8" x14ac:dyDescent="0.3">
      <c r="B214" s="68"/>
      <c r="C214" s="74"/>
      <c r="D214" s="66"/>
      <c r="F214" s="66"/>
      <c r="G214" s="66"/>
      <c r="H214" s="66"/>
      <c r="K214" s="68"/>
      <c r="L214" s="66"/>
      <c r="M214" s="66"/>
      <c r="N214" s="66"/>
      <c r="O214" s="66"/>
      <c r="Q214" s="66"/>
    </row>
    <row r="215" spans="2:17" ht="22.8" x14ac:dyDescent="0.3">
      <c r="B215" s="68"/>
      <c r="C215" s="74"/>
      <c r="D215" s="66"/>
      <c r="F215" s="66"/>
      <c r="G215" s="66"/>
      <c r="H215" s="66"/>
      <c r="K215" s="68"/>
      <c r="L215" s="66"/>
      <c r="M215" s="66"/>
      <c r="N215" s="66"/>
      <c r="O215" s="66"/>
      <c r="Q215" s="66"/>
    </row>
    <row r="216" spans="2:17" ht="22.8" x14ac:dyDescent="0.3">
      <c r="B216" s="68"/>
      <c r="C216" s="74"/>
      <c r="D216" s="66"/>
      <c r="F216" s="66"/>
      <c r="G216" s="66"/>
      <c r="H216" s="66"/>
      <c r="K216" s="68"/>
      <c r="L216" s="66"/>
      <c r="M216" s="66"/>
      <c r="N216" s="66"/>
      <c r="O216" s="66"/>
      <c r="Q216" s="66"/>
    </row>
    <row r="217" spans="2:17" ht="22.8" x14ac:dyDescent="0.3">
      <c r="B217" s="68"/>
      <c r="C217" s="74"/>
      <c r="D217" s="66"/>
      <c r="F217" s="66"/>
      <c r="G217" s="66"/>
      <c r="H217" s="66"/>
      <c r="K217" s="68"/>
      <c r="L217" s="66"/>
      <c r="M217" s="66"/>
      <c r="N217" s="66"/>
      <c r="O217" s="66"/>
      <c r="Q217" s="66"/>
    </row>
    <row r="218" spans="2:17" ht="22.8" x14ac:dyDescent="0.3">
      <c r="B218" s="68"/>
      <c r="C218" s="74"/>
      <c r="D218" s="66"/>
      <c r="F218" s="66"/>
      <c r="G218" s="66"/>
      <c r="H218" s="66"/>
      <c r="K218" s="68"/>
      <c r="L218" s="66"/>
      <c r="M218" s="66"/>
      <c r="N218" s="66"/>
      <c r="O218" s="66"/>
      <c r="Q218" s="66"/>
    </row>
    <row r="219" spans="2:17" ht="22.8" x14ac:dyDescent="0.3">
      <c r="B219" s="68"/>
      <c r="C219" s="74"/>
      <c r="D219" s="66"/>
      <c r="F219" s="66"/>
      <c r="G219" s="66"/>
      <c r="H219" s="66"/>
      <c r="K219" s="68"/>
      <c r="L219" s="66"/>
      <c r="M219" s="66"/>
      <c r="N219" s="66"/>
      <c r="O219" s="66"/>
      <c r="Q219" s="66"/>
    </row>
    <row r="220" spans="2:17" ht="22.8" x14ac:dyDescent="0.3">
      <c r="B220" s="68"/>
      <c r="C220" s="74"/>
      <c r="D220" s="66"/>
      <c r="F220" s="66"/>
      <c r="G220" s="66"/>
      <c r="H220" s="66"/>
      <c r="K220" s="68"/>
      <c r="L220" s="66"/>
      <c r="M220" s="66"/>
      <c r="N220" s="66"/>
      <c r="O220" s="66"/>
      <c r="Q220" s="66"/>
    </row>
    <row r="221" spans="2:17" ht="22.8" x14ac:dyDescent="0.3">
      <c r="B221" s="68"/>
      <c r="C221" s="74"/>
      <c r="D221" s="66"/>
      <c r="F221" s="66"/>
      <c r="G221" s="66"/>
      <c r="H221" s="66"/>
      <c r="K221" s="68"/>
      <c r="L221" s="66"/>
      <c r="M221" s="66"/>
      <c r="N221" s="66"/>
      <c r="O221" s="66"/>
      <c r="Q221" s="66"/>
    </row>
    <row r="222" spans="2:17" ht="22.8" x14ac:dyDescent="0.3">
      <c r="B222" s="68"/>
      <c r="C222" s="74"/>
      <c r="D222" s="66"/>
      <c r="F222" s="66"/>
      <c r="G222" s="66"/>
      <c r="H222" s="66"/>
      <c r="K222" s="68"/>
      <c r="L222" s="66"/>
      <c r="M222" s="66"/>
      <c r="N222" s="66"/>
      <c r="O222" s="66"/>
      <c r="Q222" s="66"/>
    </row>
    <row r="223" spans="2:17" ht="22.8" x14ac:dyDescent="0.3">
      <c r="B223" s="68"/>
      <c r="C223" s="74"/>
      <c r="D223" s="66"/>
      <c r="F223" s="66"/>
      <c r="G223" s="66"/>
      <c r="H223" s="66"/>
      <c r="K223" s="68"/>
      <c r="L223" s="66"/>
      <c r="M223" s="66"/>
      <c r="N223" s="66"/>
      <c r="O223" s="66"/>
      <c r="Q223" s="66"/>
    </row>
    <row r="224" spans="2:17" ht="22.8" x14ac:dyDescent="0.3">
      <c r="B224" s="68"/>
      <c r="C224" s="74"/>
      <c r="D224" s="66"/>
      <c r="F224" s="66"/>
      <c r="G224" s="66"/>
      <c r="H224" s="66"/>
      <c r="K224" s="68"/>
      <c r="L224" s="66"/>
      <c r="M224" s="66"/>
      <c r="N224" s="66"/>
      <c r="O224" s="66"/>
      <c r="Q224" s="66"/>
    </row>
    <row r="225" spans="2:17" ht="22.8" x14ac:dyDescent="0.3">
      <c r="B225" s="68"/>
      <c r="C225" s="74"/>
      <c r="D225" s="66"/>
      <c r="F225" s="66"/>
      <c r="G225" s="66"/>
      <c r="H225" s="66"/>
      <c r="K225" s="68"/>
      <c r="L225" s="66"/>
      <c r="M225" s="66"/>
      <c r="N225" s="66"/>
      <c r="O225" s="66"/>
      <c r="Q225" s="66"/>
    </row>
    <row r="226" spans="2:17" ht="22.8" x14ac:dyDescent="0.3">
      <c r="B226" s="68"/>
      <c r="C226" s="74"/>
      <c r="D226" s="66"/>
      <c r="F226" s="66"/>
      <c r="G226" s="66"/>
      <c r="H226" s="66"/>
      <c r="K226" s="68"/>
      <c r="L226" s="66"/>
      <c r="M226" s="66"/>
      <c r="N226" s="66"/>
      <c r="O226" s="66"/>
      <c r="Q226" s="66"/>
    </row>
    <row r="227" spans="2:17" ht="22.8" x14ac:dyDescent="0.3">
      <c r="B227" s="68"/>
      <c r="C227" s="74"/>
      <c r="D227" s="66"/>
      <c r="F227" s="66"/>
      <c r="G227" s="66"/>
      <c r="H227" s="66"/>
      <c r="K227" s="68"/>
      <c r="L227" s="66"/>
      <c r="M227" s="66"/>
      <c r="N227" s="66"/>
      <c r="O227" s="66"/>
      <c r="Q227" s="66"/>
    </row>
    <row r="228" spans="2:17" ht="22.8" x14ac:dyDescent="0.3">
      <c r="B228" s="68"/>
      <c r="C228" s="74"/>
      <c r="D228" s="66"/>
      <c r="F228" s="66"/>
      <c r="G228" s="66"/>
      <c r="H228" s="66"/>
      <c r="K228" s="68"/>
      <c r="L228" s="66"/>
      <c r="M228" s="66"/>
      <c r="N228" s="66"/>
      <c r="O228" s="66"/>
      <c r="Q228" s="66"/>
    </row>
    <row r="229" spans="2:17" ht="22.8" x14ac:dyDescent="0.3">
      <c r="B229" s="68"/>
      <c r="C229" s="74"/>
      <c r="D229" s="66"/>
      <c r="F229" s="66"/>
      <c r="G229" s="66"/>
      <c r="H229" s="66"/>
      <c r="K229" s="68"/>
      <c r="L229" s="66"/>
      <c r="M229" s="66"/>
      <c r="N229" s="66"/>
      <c r="O229" s="66"/>
      <c r="Q229" s="66"/>
    </row>
    <row r="230" spans="2:17" ht="22.8" x14ac:dyDescent="0.3">
      <c r="B230" s="68"/>
      <c r="C230" s="74"/>
      <c r="D230" s="66"/>
      <c r="F230" s="66"/>
      <c r="G230" s="66"/>
      <c r="H230" s="66"/>
      <c r="K230" s="68"/>
      <c r="L230" s="66"/>
      <c r="M230" s="66"/>
      <c r="N230" s="66"/>
      <c r="O230" s="66"/>
      <c r="Q230" s="66"/>
    </row>
    <row r="231" spans="2:17" ht="22.8" x14ac:dyDescent="0.3">
      <c r="B231" s="68"/>
      <c r="C231" s="74"/>
      <c r="D231" s="66"/>
      <c r="F231" s="66"/>
      <c r="G231" s="66"/>
      <c r="H231" s="66"/>
      <c r="K231" s="68"/>
      <c r="L231" s="66"/>
      <c r="M231" s="66"/>
      <c r="N231" s="66"/>
      <c r="O231" s="66"/>
      <c r="Q231" s="66"/>
    </row>
    <row r="232" spans="2:17" ht="22.8" x14ac:dyDescent="0.3">
      <c r="B232" s="68"/>
      <c r="C232" s="74"/>
      <c r="D232" s="66"/>
      <c r="F232" s="66"/>
      <c r="G232" s="66"/>
      <c r="H232" s="66"/>
      <c r="K232" s="68"/>
      <c r="L232" s="66"/>
      <c r="M232" s="66"/>
      <c r="N232" s="66"/>
      <c r="O232" s="66"/>
      <c r="Q232" s="66"/>
    </row>
    <row r="233" spans="2:17" ht="22.8" x14ac:dyDescent="0.3">
      <c r="B233" s="68"/>
      <c r="C233" s="74"/>
      <c r="D233" s="66"/>
      <c r="F233" s="66"/>
      <c r="G233" s="66"/>
      <c r="H233" s="66"/>
      <c r="K233" s="68"/>
      <c r="L233" s="66"/>
      <c r="M233" s="66"/>
      <c r="N233" s="66"/>
      <c r="O233" s="66"/>
      <c r="Q233" s="66"/>
    </row>
    <row r="234" spans="2:17" ht="22.8" x14ac:dyDescent="0.3">
      <c r="B234" s="68"/>
      <c r="C234" s="74"/>
      <c r="D234" s="66"/>
      <c r="F234" s="66"/>
      <c r="G234" s="66"/>
      <c r="H234" s="66"/>
      <c r="K234" s="68"/>
      <c r="L234" s="66"/>
      <c r="M234" s="66"/>
      <c r="N234" s="66"/>
      <c r="O234" s="66"/>
      <c r="Q234" s="66"/>
    </row>
    <row r="235" spans="2:17" ht="22.8" x14ac:dyDescent="0.3">
      <c r="B235" s="68"/>
      <c r="C235" s="74"/>
      <c r="D235" s="66"/>
      <c r="F235" s="66"/>
      <c r="G235" s="66"/>
      <c r="H235" s="66"/>
      <c r="K235" s="68"/>
      <c r="L235" s="66"/>
      <c r="M235" s="66"/>
      <c r="N235" s="66"/>
      <c r="O235" s="66"/>
      <c r="Q235" s="66"/>
    </row>
    <row r="236" spans="2:17" ht="22.8" x14ac:dyDescent="0.3">
      <c r="B236" s="68"/>
      <c r="C236" s="74"/>
      <c r="D236" s="66"/>
      <c r="F236" s="66"/>
      <c r="G236" s="66"/>
      <c r="H236" s="66"/>
      <c r="K236" s="68"/>
      <c r="L236" s="66"/>
      <c r="M236" s="66"/>
      <c r="N236" s="66"/>
      <c r="O236" s="66"/>
      <c r="Q236" s="66"/>
    </row>
    <row r="237" spans="2:17" ht="22.8" x14ac:dyDescent="0.3">
      <c r="B237" s="68"/>
      <c r="C237" s="74"/>
      <c r="D237" s="66"/>
      <c r="F237" s="66"/>
      <c r="G237" s="66"/>
      <c r="H237" s="66"/>
      <c r="K237" s="68"/>
      <c r="L237" s="66"/>
      <c r="M237" s="66"/>
      <c r="N237" s="66"/>
      <c r="O237" s="66"/>
      <c r="Q237" s="66"/>
    </row>
    <row r="238" spans="2:17" ht="22.8" x14ac:dyDescent="0.3">
      <c r="B238" s="68"/>
      <c r="C238" s="74"/>
      <c r="D238" s="66"/>
      <c r="F238" s="66"/>
      <c r="G238" s="66"/>
      <c r="H238" s="66"/>
      <c r="K238" s="68"/>
      <c r="L238" s="66"/>
      <c r="M238" s="66"/>
      <c r="N238" s="66"/>
      <c r="O238" s="66"/>
      <c r="Q238" s="66"/>
    </row>
    <row r="239" spans="2:17" ht="22.8" x14ac:dyDescent="0.3">
      <c r="B239" s="68"/>
      <c r="C239" s="74"/>
      <c r="D239" s="66"/>
      <c r="F239" s="66"/>
      <c r="G239" s="66"/>
      <c r="H239" s="66"/>
      <c r="K239" s="68"/>
      <c r="L239" s="66"/>
      <c r="M239" s="66"/>
      <c r="N239" s="66"/>
      <c r="O239" s="66"/>
      <c r="Q239" s="66"/>
    </row>
    <row r="240" spans="2:17" ht="22.8" x14ac:dyDescent="0.3">
      <c r="B240" s="68"/>
      <c r="C240" s="74"/>
      <c r="D240" s="66"/>
      <c r="F240" s="66"/>
      <c r="G240" s="66"/>
      <c r="H240" s="66"/>
      <c r="K240" s="68"/>
      <c r="L240" s="66"/>
      <c r="M240" s="66"/>
      <c r="N240" s="66"/>
      <c r="O240" s="66"/>
      <c r="Q240" s="66"/>
    </row>
    <row r="241" spans="2:17" ht="22.8" x14ac:dyDescent="0.3">
      <c r="B241" s="68"/>
      <c r="C241" s="74"/>
      <c r="D241" s="66"/>
      <c r="F241" s="66"/>
      <c r="G241" s="66"/>
      <c r="H241" s="66"/>
      <c r="K241" s="68"/>
      <c r="L241" s="66"/>
      <c r="M241" s="66"/>
      <c r="N241" s="66"/>
      <c r="O241" s="66"/>
      <c r="Q241" s="66"/>
    </row>
    <row r="242" spans="2:17" ht="22.8" x14ac:dyDescent="0.3">
      <c r="B242" s="68"/>
      <c r="C242" s="74"/>
      <c r="D242" s="66"/>
      <c r="F242" s="66"/>
      <c r="G242" s="66"/>
      <c r="H242" s="66"/>
      <c r="K242" s="68"/>
      <c r="L242" s="66"/>
      <c r="M242" s="66"/>
      <c r="N242" s="66"/>
      <c r="O242" s="66"/>
      <c r="Q242" s="66"/>
    </row>
    <row r="243" spans="2:17" ht="22.8" x14ac:dyDescent="0.3">
      <c r="B243" s="68"/>
      <c r="C243" s="74"/>
      <c r="D243" s="66"/>
      <c r="F243" s="66"/>
      <c r="G243" s="66"/>
      <c r="H243" s="66"/>
      <c r="K243" s="68"/>
      <c r="L243" s="66"/>
      <c r="M243" s="66"/>
      <c r="N243" s="66"/>
      <c r="O243" s="66"/>
      <c r="Q243" s="66"/>
    </row>
    <row r="244" spans="2:17" ht="22.8" x14ac:dyDescent="0.3">
      <c r="B244" s="68"/>
      <c r="C244" s="74"/>
      <c r="D244" s="66"/>
      <c r="F244" s="66"/>
      <c r="G244" s="66"/>
      <c r="H244" s="66"/>
      <c r="K244" s="68"/>
      <c r="L244" s="66"/>
      <c r="M244" s="66"/>
      <c r="N244" s="66"/>
      <c r="O244" s="66"/>
      <c r="Q244" s="66"/>
    </row>
    <row r="245" spans="2:17" ht="22.8" x14ac:dyDescent="0.3">
      <c r="B245" s="68"/>
      <c r="C245" s="74"/>
      <c r="D245" s="66"/>
      <c r="F245" s="66"/>
      <c r="G245" s="66"/>
      <c r="H245" s="66"/>
      <c r="K245" s="68"/>
      <c r="L245" s="66"/>
      <c r="M245" s="66"/>
      <c r="N245" s="66"/>
      <c r="O245" s="66"/>
      <c r="Q245" s="66"/>
    </row>
    <row r="246" spans="2:17" ht="22.8" x14ac:dyDescent="0.3">
      <c r="B246" s="68"/>
      <c r="C246" s="74"/>
      <c r="D246" s="66"/>
      <c r="F246" s="66"/>
      <c r="G246" s="66"/>
      <c r="H246" s="66"/>
      <c r="K246" s="68"/>
      <c r="L246" s="66"/>
      <c r="M246" s="66"/>
      <c r="N246" s="66"/>
      <c r="O246" s="66"/>
      <c r="Q246" s="66"/>
    </row>
    <row r="247" spans="2:17" ht="22.8" x14ac:dyDescent="0.3">
      <c r="B247" s="68"/>
      <c r="C247" s="74"/>
      <c r="D247" s="66"/>
      <c r="F247" s="66"/>
      <c r="G247" s="66"/>
      <c r="H247" s="66"/>
      <c r="K247" s="68"/>
      <c r="L247" s="66"/>
      <c r="M247" s="66"/>
      <c r="N247" s="66"/>
      <c r="O247" s="66"/>
      <c r="Q247" s="66"/>
    </row>
    <row r="248" spans="2:17" ht="22.8" x14ac:dyDescent="0.3">
      <c r="B248" s="68"/>
      <c r="C248" s="74"/>
      <c r="D248" s="66"/>
      <c r="F248" s="66"/>
      <c r="G248" s="66"/>
      <c r="H248" s="66"/>
      <c r="K248" s="68"/>
      <c r="L248" s="66"/>
      <c r="M248" s="66"/>
      <c r="N248" s="66"/>
      <c r="O248" s="66"/>
      <c r="Q248" s="66"/>
    </row>
    <row r="249" spans="2:17" ht="22.8" x14ac:dyDescent="0.3">
      <c r="B249" s="68"/>
      <c r="C249" s="74"/>
      <c r="D249" s="66"/>
      <c r="F249" s="66"/>
      <c r="G249" s="66"/>
      <c r="H249" s="66"/>
      <c r="K249" s="68"/>
      <c r="L249" s="66"/>
      <c r="M249" s="66"/>
      <c r="N249" s="66"/>
      <c r="O249" s="66"/>
      <c r="Q249" s="66"/>
    </row>
    <row r="250" spans="2:17" ht="22.8" x14ac:dyDescent="0.3">
      <c r="B250" s="68"/>
      <c r="C250" s="74"/>
      <c r="D250" s="66"/>
      <c r="F250" s="66"/>
      <c r="G250" s="66"/>
      <c r="H250" s="66"/>
      <c r="K250" s="68"/>
      <c r="L250" s="66"/>
      <c r="M250" s="66"/>
      <c r="N250" s="66"/>
      <c r="O250" s="66"/>
      <c r="Q250" s="66"/>
    </row>
    <row r="251" spans="2:17" ht="22.8" x14ac:dyDescent="0.3">
      <c r="B251" s="68"/>
      <c r="C251" s="74"/>
      <c r="D251" s="66"/>
      <c r="F251" s="66"/>
      <c r="G251" s="66"/>
      <c r="H251" s="66"/>
      <c r="K251" s="68"/>
      <c r="L251" s="66"/>
      <c r="M251" s="66"/>
      <c r="N251" s="66"/>
      <c r="O251" s="66"/>
      <c r="Q251" s="66"/>
    </row>
    <row r="252" spans="2:17" ht="22.8" x14ac:dyDescent="0.3">
      <c r="B252" s="68"/>
      <c r="C252" s="74"/>
      <c r="D252" s="66"/>
      <c r="F252" s="66"/>
      <c r="G252" s="66"/>
      <c r="H252" s="66"/>
      <c r="K252" s="68"/>
      <c r="L252" s="66"/>
      <c r="M252" s="66"/>
      <c r="N252" s="66"/>
      <c r="O252" s="66"/>
      <c r="Q252" s="66"/>
    </row>
    <row r="253" spans="2:17" ht="22.8" x14ac:dyDescent="0.3">
      <c r="B253" s="68"/>
      <c r="C253" s="74"/>
      <c r="D253" s="66"/>
      <c r="F253" s="66"/>
      <c r="G253" s="66"/>
      <c r="H253" s="66"/>
      <c r="K253" s="68"/>
      <c r="L253" s="66"/>
      <c r="M253" s="66"/>
      <c r="N253" s="66"/>
      <c r="O253" s="66"/>
      <c r="Q253" s="66"/>
    </row>
    <row r="254" spans="2:17" ht="22.8" x14ac:dyDescent="0.3">
      <c r="B254" s="68"/>
      <c r="C254" s="74"/>
      <c r="D254" s="66"/>
      <c r="F254" s="66"/>
      <c r="G254" s="66"/>
      <c r="H254" s="66"/>
      <c r="K254" s="68"/>
      <c r="L254" s="66"/>
      <c r="M254" s="66"/>
      <c r="N254" s="66"/>
      <c r="O254" s="66"/>
      <c r="Q254" s="66"/>
    </row>
    <row r="255" spans="2:17" ht="22.8" x14ac:dyDescent="0.3">
      <c r="B255" s="68"/>
      <c r="C255" s="74"/>
      <c r="D255" s="66"/>
      <c r="F255" s="66"/>
      <c r="G255" s="66"/>
      <c r="H255" s="66"/>
      <c r="K255" s="68"/>
      <c r="L255" s="66"/>
      <c r="M255" s="66"/>
      <c r="N255" s="66"/>
      <c r="O255" s="66"/>
      <c r="Q255" s="66"/>
    </row>
    <row r="256" spans="2:17" ht="22.8" x14ac:dyDescent="0.3">
      <c r="B256" s="68"/>
      <c r="C256" s="74"/>
      <c r="D256" s="66"/>
      <c r="F256" s="66"/>
      <c r="G256" s="66"/>
      <c r="H256" s="66"/>
      <c r="K256" s="68"/>
      <c r="L256" s="66"/>
      <c r="M256" s="66"/>
      <c r="N256" s="66"/>
      <c r="O256" s="66"/>
      <c r="Q256" s="66"/>
    </row>
    <row r="257" spans="2:17" ht="22.8" x14ac:dyDescent="0.3">
      <c r="B257" s="68"/>
      <c r="C257" s="74"/>
      <c r="D257" s="66"/>
      <c r="F257" s="66"/>
      <c r="G257" s="66"/>
      <c r="H257" s="66"/>
      <c r="K257" s="68"/>
      <c r="L257" s="66"/>
      <c r="M257" s="66"/>
      <c r="N257" s="66"/>
      <c r="O257" s="66"/>
      <c r="Q257" s="66"/>
    </row>
    <row r="258" spans="2:17" ht="22.8" x14ac:dyDescent="0.3">
      <c r="B258" s="68"/>
      <c r="C258" s="74"/>
      <c r="D258" s="66"/>
      <c r="F258" s="66"/>
      <c r="G258" s="66"/>
      <c r="H258" s="66"/>
      <c r="K258" s="68"/>
      <c r="L258" s="66"/>
      <c r="M258" s="66"/>
      <c r="N258" s="66"/>
      <c r="O258" s="66"/>
      <c r="Q258" s="66"/>
    </row>
    <row r="259" spans="2:17" ht="22.8" x14ac:dyDescent="0.3">
      <c r="B259" s="68"/>
      <c r="C259" s="74"/>
      <c r="D259" s="66"/>
      <c r="F259" s="66"/>
      <c r="G259" s="66"/>
      <c r="H259" s="66"/>
      <c r="K259" s="68"/>
      <c r="L259" s="66"/>
      <c r="M259" s="66"/>
      <c r="N259" s="66"/>
      <c r="O259" s="66"/>
      <c r="Q259" s="66"/>
    </row>
    <row r="260" spans="2:17" ht="22.8" x14ac:dyDescent="0.3">
      <c r="B260" s="68"/>
      <c r="C260" s="74"/>
      <c r="D260" s="66"/>
      <c r="F260" s="66"/>
      <c r="G260" s="66"/>
      <c r="H260" s="66"/>
      <c r="K260" s="68"/>
      <c r="L260" s="66"/>
      <c r="M260" s="66"/>
      <c r="N260" s="66"/>
      <c r="O260" s="66"/>
      <c r="Q260" s="66"/>
    </row>
    <row r="261" spans="2:17" ht="22.8" x14ac:dyDescent="0.3">
      <c r="B261" s="68"/>
      <c r="C261" s="74"/>
      <c r="D261" s="66"/>
      <c r="F261" s="66"/>
      <c r="G261" s="66"/>
      <c r="H261" s="66"/>
      <c r="K261" s="68"/>
      <c r="L261" s="66"/>
      <c r="M261" s="66"/>
      <c r="N261" s="66"/>
      <c r="O261" s="66"/>
      <c r="Q261" s="66"/>
    </row>
    <row r="262" spans="2:17" ht="22.8" x14ac:dyDescent="0.3">
      <c r="B262" s="68"/>
      <c r="C262" s="74"/>
      <c r="D262" s="66"/>
      <c r="F262" s="66"/>
      <c r="G262" s="66"/>
      <c r="H262" s="66"/>
      <c r="K262" s="68"/>
      <c r="L262" s="66"/>
      <c r="M262" s="66"/>
      <c r="N262" s="66"/>
      <c r="O262" s="66"/>
      <c r="Q262" s="66"/>
    </row>
    <row r="263" spans="2:17" ht="22.8" x14ac:dyDescent="0.3">
      <c r="B263" s="68"/>
      <c r="C263" s="74"/>
      <c r="D263" s="66"/>
      <c r="F263" s="66"/>
      <c r="G263" s="66"/>
      <c r="H263" s="66"/>
      <c r="K263" s="68"/>
      <c r="L263" s="66"/>
      <c r="M263" s="66"/>
      <c r="N263" s="66"/>
      <c r="O263" s="66"/>
      <c r="Q263" s="66"/>
    </row>
    <row r="264" spans="2:17" ht="22.8" x14ac:dyDescent="0.3">
      <c r="B264" s="68"/>
      <c r="C264" s="74"/>
      <c r="D264" s="66"/>
      <c r="F264" s="66"/>
      <c r="G264" s="66"/>
      <c r="H264" s="66"/>
      <c r="K264" s="68"/>
      <c r="L264" s="66"/>
      <c r="M264" s="66"/>
      <c r="N264" s="66"/>
      <c r="O264" s="66"/>
      <c r="Q264" s="66"/>
    </row>
    <row r="265" spans="2:17" ht="22.8" x14ac:dyDescent="0.3">
      <c r="B265" s="68"/>
      <c r="C265" s="74"/>
      <c r="D265" s="66"/>
      <c r="F265" s="66"/>
      <c r="G265" s="66"/>
      <c r="H265" s="66"/>
      <c r="K265" s="68"/>
      <c r="L265" s="66"/>
      <c r="M265" s="66"/>
      <c r="N265" s="66"/>
      <c r="O265" s="66"/>
      <c r="Q265" s="66"/>
    </row>
    <row r="266" spans="2:17" ht="22.8" x14ac:dyDescent="0.3">
      <c r="B266" s="68"/>
      <c r="C266" s="74"/>
      <c r="D266" s="66"/>
      <c r="F266" s="66"/>
      <c r="G266" s="66"/>
      <c r="H266" s="66"/>
      <c r="K266" s="68"/>
      <c r="L266" s="66"/>
      <c r="M266" s="66"/>
      <c r="N266" s="66"/>
      <c r="O266" s="66"/>
      <c r="Q266" s="66"/>
    </row>
    <row r="267" spans="2:17" ht="22.8" x14ac:dyDescent="0.3">
      <c r="B267" s="68"/>
      <c r="C267" s="74"/>
      <c r="D267" s="66"/>
      <c r="F267" s="66"/>
      <c r="G267" s="66"/>
      <c r="H267" s="66"/>
      <c r="K267" s="68"/>
      <c r="L267" s="66"/>
      <c r="M267" s="66"/>
      <c r="N267" s="66"/>
      <c r="O267" s="66"/>
      <c r="Q267" s="66"/>
    </row>
    <row r="268" spans="2:17" ht="22.8" x14ac:dyDescent="0.3">
      <c r="B268" s="68"/>
      <c r="C268" s="74"/>
      <c r="D268" s="66"/>
      <c r="F268" s="66"/>
      <c r="G268" s="66"/>
      <c r="H268" s="66"/>
      <c r="K268" s="68"/>
      <c r="L268" s="66"/>
      <c r="M268" s="66"/>
      <c r="N268" s="66"/>
      <c r="O268" s="66"/>
      <c r="Q268" s="66"/>
    </row>
    <row r="269" spans="2:17" ht="22.8" x14ac:dyDescent="0.3">
      <c r="B269" s="68"/>
      <c r="C269" s="74"/>
      <c r="D269" s="66"/>
      <c r="F269" s="66"/>
      <c r="G269" s="66"/>
      <c r="H269" s="66"/>
      <c r="K269" s="68"/>
      <c r="L269" s="66"/>
      <c r="M269" s="66"/>
      <c r="N269" s="66"/>
      <c r="O269" s="66"/>
      <c r="Q269" s="66"/>
    </row>
    <row r="270" spans="2:17" ht="22.8" x14ac:dyDescent="0.3">
      <c r="B270" s="68"/>
      <c r="C270" s="74"/>
      <c r="D270" s="66"/>
      <c r="F270" s="66"/>
      <c r="G270" s="66"/>
      <c r="H270" s="66"/>
      <c r="K270" s="68"/>
      <c r="L270" s="66"/>
      <c r="M270" s="66"/>
      <c r="N270" s="66"/>
      <c r="O270" s="66"/>
      <c r="Q270" s="66"/>
    </row>
    <row r="271" spans="2:17" ht="22.8" x14ac:dyDescent="0.3">
      <c r="B271" s="68"/>
      <c r="C271" s="74"/>
      <c r="D271" s="66"/>
      <c r="F271" s="66"/>
      <c r="G271" s="66"/>
      <c r="H271" s="66"/>
      <c r="K271" s="68"/>
      <c r="L271" s="66"/>
      <c r="M271" s="66"/>
      <c r="N271" s="66"/>
      <c r="O271" s="66"/>
      <c r="Q271" s="66"/>
    </row>
    <row r="272" spans="2:17" ht="22.8" x14ac:dyDescent="0.3">
      <c r="B272" s="68"/>
      <c r="C272" s="74"/>
      <c r="D272" s="66"/>
      <c r="F272" s="66"/>
      <c r="G272" s="66"/>
      <c r="H272" s="66"/>
      <c r="K272" s="68"/>
      <c r="L272" s="66"/>
      <c r="M272" s="66"/>
      <c r="N272" s="66"/>
      <c r="O272" s="66"/>
      <c r="Q272" s="66"/>
    </row>
    <row r="273" spans="2:17" ht="22.8" x14ac:dyDescent="0.3">
      <c r="B273" s="68"/>
      <c r="C273" s="74"/>
      <c r="D273" s="66"/>
      <c r="F273" s="66"/>
      <c r="G273" s="66"/>
      <c r="H273" s="66"/>
      <c r="K273" s="68"/>
      <c r="L273" s="66"/>
      <c r="M273" s="66"/>
      <c r="N273" s="66"/>
      <c r="O273" s="66"/>
      <c r="Q273" s="66"/>
    </row>
    <row r="274" spans="2:17" ht="22.8" x14ac:dyDescent="0.3">
      <c r="B274" s="68"/>
      <c r="C274" s="74"/>
      <c r="D274" s="66"/>
      <c r="F274" s="66"/>
      <c r="G274" s="66"/>
      <c r="H274" s="66"/>
      <c r="K274" s="68"/>
      <c r="L274" s="66"/>
      <c r="M274" s="66"/>
      <c r="N274" s="66"/>
      <c r="O274" s="66"/>
      <c r="Q274" s="66"/>
    </row>
    <row r="275" spans="2:17" ht="22.8" x14ac:dyDescent="0.3">
      <c r="B275" s="68"/>
      <c r="C275" s="74"/>
      <c r="D275" s="66"/>
      <c r="F275" s="66"/>
      <c r="G275" s="66"/>
      <c r="H275" s="66"/>
      <c r="K275" s="68"/>
      <c r="L275" s="66"/>
      <c r="M275" s="66"/>
      <c r="N275" s="66"/>
      <c r="O275" s="66"/>
      <c r="Q275" s="66"/>
    </row>
    <row r="276" spans="2:17" ht="22.8" x14ac:dyDescent="0.3">
      <c r="B276" s="68"/>
      <c r="C276" s="74"/>
      <c r="D276" s="66"/>
      <c r="F276" s="66"/>
      <c r="G276" s="66"/>
      <c r="H276" s="66"/>
      <c r="K276" s="68"/>
      <c r="L276" s="66"/>
      <c r="M276" s="66"/>
      <c r="N276" s="66"/>
      <c r="O276" s="66"/>
      <c r="Q276" s="66"/>
    </row>
    <row r="277" spans="2:17" ht="22.8" x14ac:dyDescent="0.3">
      <c r="B277" s="68"/>
      <c r="C277" s="74"/>
      <c r="D277" s="66"/>
      <c r="F277" s="66"/>
      <c r="G277" s="66"/>
      <c r="H277" s="66"/>
      <c r="K277" s="68"/>
      <c r="L277" s="66"/>
      <c r="M277" s="66"/>
      <c r="N277" s="66"/>
      <c r="O277" s="66"/>
      <c r="Q277" s="66"/>
    </row>
    <row r="278" spans="2:17" ht="22.8" x14ac:dyDescent="0.3">
      <c r="B278" s="68"/>
      <c r="C278" s="74"/>
      <c r="D278" s="66"/>
      <c r="F278" s="66"/>
      <c r="G278" s="66"/>
      <c r="H278" s="66"/>
      <c r="K278" s="68"/>
      <c r="L278" s="66"/>
      <c r="M278" s="66"/>
      <c r="N278" s="66"/>
      <c r="O278" s="66"/>
      <c r="Q278" s="66"/>
    </row>
    <row r="279" spans="2:17" ht="22.8" x14ac:dyDescent="0.3">
      <c r="B279" s="68"/>
      <c r="C279" s="74"/>
      <c r="D279" s="66"/>
      <c r="F279" s="66"/>
      <c r="G279" s="66"/>
      <c r="H279" s="66"/>
      <c r="K279" s="68"/>
      <c r="L279" s="66"/>
      <c r="M279" s="66"/>
      <c r="N279" s="66"/>
      <c r="O279" s="66"/>
      <c r="Q279" s="66"/>
    </row>
    <row r="280" spans="2:17" ht="22.8" x14ac:dyDescent="0.3">
      <c r="B280" s="68"/>
      <c r="C280" s="74"/>
      <c r="D280" s="66"/>
      <c r="F280" s="66"/>
      <c r="G280" s="66"/>
      <c r="H280" s="66"/>
      <c r="K280" s="68"/>
      <c r="L280" s="66"/>
      <c r="M280" s="66"/>
      <c r="N280" s="66"/>
      <c r="O280" s="66"/>
      <c r="Q280" s="66"/>
    </row>
    <row r="281" spans="2:17" ht="22.8" x14ac:dyDescent="0.3">
      <c r="B281" s="68"/>
      <c r="C281" s="74"/>
      <c r="D281" s="66"/>
      <c r="F281" s="66"/>
      <c r="G281" s="66"/>
      <c r="H281" s="66"/>
      <c r="K281" s="68"/>
      <c r="L281" s="66"/>
      <c r="M281" s="66"/>
      <c r="N281" s="66"/>
      <c r="O281" s="66"/>
      <c r="Q281" s="66"/>
    </row>
    <row r="282" spans="2:17" ht="22.8" x14ac:dyDescent="0.3">
      <c r="B282" s="68"/>
      <c r="C282" s="74"/>
      <c r="D282" s="66"/>
      <c r="F282" s="66"/>
      <c r="G282" s="66"/>
      <c r="H282" s="66"/>
      <c r="K282" s="68"/>
      <c r="L282" s="66"/>
      <c r="M282" s="66"/>
      <c r="N282" s="66"/>
      <c r="O282" s="66"/>
      <c r="Q282" s="66"/>
    </row>
    <row r="283" spans="2:17" ht="22.8" x14ac:dyDescent="0.3">
      <c r="B283" s="68"/>
      <c r="C283" s="74"/>
      <c r="D283" s="66"/>
      <c r="F283" s="66"/>
      <c r="G283" s="66"/>
      <c r="H283" s="66"/>
      <c r="K283" s="68"/>
      <c r="L283" s="66"/>
      <c r="M283" s="66"/>
      <c r="N283" s="66"/>
      <c r="O283" s="66"/>
      <c r="Q283" s="66"/>
    </row>
    <row r="284" spans="2:17" ht="22.8" x14ac:dyDescent="0.3">
      <c r="B284" s="68"/>
      <c r="C284" s="74"/>
      <c r="D284" s="66"/>
      <c r="F284" s="66"/>
      <c r="G284" s="66"/>
      <c r="H284" s="66"/>
      <c r="K284" s="68"/>
      <c r="L284" s="66"/>
      <c r="M284" s="66"/>
      <c r="N284" s="66"/>
      <c r="O284" s="66"/>
      <c r="Q284" s="66"/>
    </row>
    <row r="285" spans="2:17" ht="22.8" x14ac:dyDescent="0.3">
      <c r="B285" s="68"/>
      <c r="C285" s="74"/>
      <c r="D285" s="66"/>
      <c r="F285" s="66"/>
      <c r="G285" s="66"/>
      <c r="H285" s="66"/>
      <c r="K285" s="68"/>
      <c r="L285" s="66"/>
      <c r="M285" s="66"/>
      <c r="N285" s="66"/>
      <c r="O285" s="66"/>
      <c r="Q285" s="66"/>
    </row>
    <row r="286" spans="2:17" ht="22.8" x14ac:dyDescent="0.3">
      <c r="B286" s="68"/>
      <c r="C286" s="74"/>
      <c r="D286" s="66"/>
      <c r="F286" s="66"/>
      <c r="G286" s="66"/>
      <c r="H286" s="66"/>
      <c r="K286" s="68"/>
      <c r="L286" s="66"/>
      <c r="M286" s="66"/>
      <c r="N286" s="66"/>
      <c r="O286" s="66"/>
      <c r="Q286" s="66"/>
    </row>
    <row r="287" spans="2:17" ht="22.8" x14ac:dyDescent="0.3">
      <c r="B287" s="68"/>
      <c r="C287" s="74"/>
      <c r="D287" s="66"/>
      <c r="F287" s="66"/>
      <c r="G287" s="66"/>
      <c r="H287" s="66"/>
      <c r="K287" s="68"/>
      <c r="L287" s="66"/>
      <c r="M287" s="66"/>
      <c r="N287" s="66"/>
      <c r="O287" s="66"/>
      <c r="Q287" s="66"/>
    </row>
    <row r="288" spans="2:17" ht="22.8" x14ac:dyDescent="0.3">
      <c r="B288" s="68"/>
      <c r="C288" s="74"/>
      <c r="D288" s="66"/>
      <c r="F288" s="66"/>
      <c r="G288" s="66"/>
      <c r="H288" s="66"/>
      <c r="K288" s="68"/>
      <c r="L288" s="66"/>
      <c r="M288" s="66"/>
      <c r="N288" s="66"/>
      <c r="O288" s="66"/>
      <c r="Q288" s="66"/>
    </row>
    <row r="289" spans="2:17" ht="22.8" x14ac:dyDescent="0.3">
      <c r="B289" s="68"/>
      <c r="C289" s="74"/>
      <c r="D289" s="66"/>
      <c r="F289" s="66"/>
      <c r="G289" s="66"/>
      <c r="H289" s="66"/>
      <c r="K289" s="68"/>
      <c r="L289" s="66"/>
      <c r="M289" s="66"/>
      <c r="N289" s="66"/>
      <c r="O289" s="66"/>
      <c r="Q289" s="66"/>
    </row>
    <row r="290" spans="2:17" ht="22.8" x14ac:dyDescent="0.3">
      <c r="B290" s="68"/>
      <c r="C290" s="74"/>
      <c r="D290" s="66"/>
      <c r="F290" s="66"/>
      <c r="G290" s="66"/>
      <c r="H290" s="66"/>
      <c r="K290" s="68"/>
      <c r="L290" s="66"/>
      <c r="M290" s="66"/>
      <c r="N290" s="66"/>
      <c r="O290" s="66"/>
      <c r="Q290" s="66"/>
    </row>
    <row r="291" spans="2:17" ht="22.8" x14ac:dyDescent="0.3">
      <c r="B291" s="68"/>
      <c r="C291" s="74"/>
      <c r="D291" s="66"/>
      <c r="F291" s="66"/>
      <c r="G291" s="66"/>
      <c r="H291" s="66"/>
      <c r="K291" s="68"/>
      <c r="L291" s="66"/>
      <c r="M291" s="66"/>
      <c r="N291" s="66"/>
      <c r="O291" s="66"/>
      <c r="Q291" s="66"/>
    </row>
    <row r="292" spans="2:17" ht="22.8" x14ac:dyDescent="0.3">
      <c r="B292" s="68"/>
      <c r="C292" s="74"/>
      <c r="D292" s="66"/>
      <c r="F292" s="66"/>
      <c r="G292" s="66"/>
      <c r="H292" s="66"/>
      <c r="K292" s="68"/>
      <c r="L292" s="66"/>
      <c r="M292" s="66"/>
      <c r="N292" s="66"/>
      <c r="O292" s="66"/>
      <c r="Q292" s="66"/>
    </row>
    <row r="293" spans="2:17" ht="22.8" x14ac:dyDescent="0.3">
      <c r="B293" s="68"/>
      <c r="C293" s="74"/>
      <c r="D293" s="66"/>
      <c r="F293" s="66"/>
      <c r="G293" s="66"/>
      <c r="H293" s="66"/>
      <c r="K293" s="68"/>
      <c r="L293" s="66"/>
      <c r="M293" s="66"/>
      <c r="N293" s="66"/>
      <c r="O293" s="66"/>
      <c r="Q293" s="66"/>
    </row>
    <row r="294" spans="2:17" ht="22.8" x14ac:dyDescent="0.3">
      <c r="B294" s="68"/>
      <c r="C294" s="74"/>
      <c r="D294" s="66"/>
      <c r="F294" s="66"/>
      <c r="G294" s="66"/>
      <c r="H294" s="66"/>
      <c r="K294" s="68"/>
      <c r="L294" s="66"/>
      <c r="M294" s="66"/>
      <c r="N294" s="66"/>
      <c r="O294" s="66"/>
      <c r="Q294" s="66"/>
    </row>
    <row r="295" spans="2:17" ht="22.8" x14ac:dyDescent="0.3">
      <c r="B295" s="68"/>
      <c r="C295" s="74"/>
      <c r="D295" s="66"/>
      <c r="F295" s="66"/>
      <c r="G295" s="66"/>
      <c r="H295" s="66"/>
      <c r="K295" s="68"/>
      <c r="L295" s="66"/>
      <c r="M295" s="66"/>
      <c r="N295" s="66"/>
      <c r="O295" s="66"/>
      <c r="Q295" s="66"/>
    </row>
    <row r="296" spans="2:17" ht="22.8" x14ac:dyDescent="0.3">
      <c r="B296" s="68"/>
      <c r="C296" s="74"/>
      <c r="D296" s="66"/>
      <c r="F296" s="66"/>
      <c r="G296" s="66"/>
      <c r="H296" s="66"/>
      <c r="K296" s="68"/>
      <c r="L296" s="66"/>
      <c r="M296" s="66"/>
      <c r="N296" s="66"/>
      <c r="O296" s="66"/>
      <c r="Q296" s="66"/>
    </row>
    <row r="297" spans="2:17" ht="22.8" x14ac:dyDescent="0.3">
      <c r="B297" s="68"/>
      <c r="C297" s="74"/>
      <c r="D297" s="66"/>
      <c r="F297" s="66"/>
      <c r="G297" s="66"/>
      <c r="H297" s="66"/>
      <c r="K297" s="68"/>
      <c r="L297" s="66"/>
      <c r="M297" s="66"/>
      <c r="N297" s="66"/>
      <c r="O297" s="66"/>
      <c r="Q297" s="66"/>
    </row>
    <row r="298" spans="2:17" ht="22.8" x14ac:dyDescent="0.3">
      <c r="B298" s="68"/>
      <c r="C298" s="74"/>
      <c r="D298" s="66"/>
      <c r="F298" s="66"/>
      <c r="G298" s="66"/>
      <c r="H298" s="66"/>
      <c r="K298" s="68"/>
      <c r="L298" s="66"/>
      <c r="M298" s="66"/>
      <c r="N298" s="66"/>
      <c r="O298" s="66"/>
      <c r="Q298" s="66"/>
    </row>
    <row r="299" spans="2:17" ht="22.8" x14ac:dyDescent="0.3">
      <c r="B299" s="68"/>
      <c r="C299" s="74"/>
      <c r="D299" s="66"/>
      <c r="F299" s="66"/>
      <c r="G299" s="66"/>
      <c r="H299" s="66"/>
      <c r="K299" s="68"/>
      <c r="L299" s="66"/>
      <c r="M299" s="66"/>
      <c r="N299" s="66"/>
      <c r="O299" s="66"/>
      <c r="Q299" s="66"/>
    </row>
    <row r="300" spans="2:17" ht="22.8" x14ac:dyDescent="0.3">
      <c r="B300" s="68"/>
      <c r="C300" s="74"/>
      <c r="D300" s="66"/>
      <c r="F300" s="66"/>
      <c r="G300" s="66"/>
      <c r="H300" s="66"/>
      <c r="K300" s="68"/>
      <c r="L300" s="66"/>
      <c r="M300" s="66"/>
      <c r="N300" s="66"/>
      <c r="O300" s="66"/>
      <c r="Q300" s="66"/>
    </row>
    <row r="301" spans="2:17" ht="22.8" x14ac:dyDescent="0.3">
      <c r="B301" s="68"/>
      <c r="C301" s="74"/>
      <c r="D301" s="66"/>
      <c r="F301" s="66"/>
      <c r="G301" s="66"/>
      <c r="H301" s="66"/>
      <c r="K301" s="68"/>
      <c r="L301" s="66"/>
      <c r="M301" s="66"/>
      <c r="N301" s="66"/>
      <c r="O301" s="66"/>
      <c r="Q301" s="66"/>
    </row>
    <row r="302" spans="2:17" ht="22.8" x14ac:dyDescent="0.3">
      <c r="B302" s="68"/>
      <c r="C302" s="74"/>
      <c r="D302" s="66"/>
      <c r="F302" s="66"/>
      <c r="G302" s="66"/>
      <c r="H302" s="66"/>
      <c r="K302" s="68"/>
      <c r="L302" s="66"/>
      <c r="M302" s="66"/>
      <c r="N302" s="66"/>
      <c r="O302" s="66"/>
      <c r="Q302" s="66"/>
    </row>
    <row r="303" spans="2:17" ht="22.8" x14ac:dyDescent="0.3">
      <c r="B303" s="68"/>
      <c r="C303" s="74"/>
      <c r="D303" s="66"/>
      <c r="F303" s="66"/>
      <c r="G303" s="66"/>
      <c r="H303" s="66"/>
      <c r="K303" s="68"/>
      <c r="L303" s="66"/>
      <c r="M303" s="66"/>
      <c r="N303" s="66"/>
      <c r="O303" s="66"/>
      <c r="Q303" s="66"/>
    </row>
    <row r="304" spans="2:17" ht="22.8" x14ac:dyDescent="0.3">
      <c r="B304" s="68"/>
      <c r="C304" s="74"/>
      <c r="D304" s="66"/>
      <c r="F304" s="66"/>
      <c r="G304" s="66"/>
      <c r="H304" s="66"/>
      <c r="K304" s="68"/>
      <c r="L304" s="66"/>
      <c r="M304" s="66"/>
      <c r="N304" s="66"/>
      <c r="O304" s="66"/>
      <c r="Q304" s="66"/>
    </row>
    <row r="305" spans="2:17" ht="22.8" x14ac:dyDescent="0.3">
      <c r="B305" s="68"/>
      <c r="C305" s="74"/>
      <c r="D305" s="66"/>
      <c r="F305" s="66"/>
      <c r="G305" s="66"/>
      <c r="H305" s="66"/>
      <c r="K305" s="68"/>
      <c r="L305" s="66"/>
      <c r="M305" s="66"/>
      <c r="N305" s="66"/>
      <c r="O305" s="66"/>
      <c r="Q305" s="66"/>
    </row>
    <row r="306" spans="2:17" ht="22.8" x14ac:dyDescent="0.3">
      <c r="B306" s="68"/>
      <c r="C306" s="74"/>
      <c r="D306" s="66"/>
      <c r="F306" s="66"/>
      <c r="G306" s="66"/>
      <c r="H306" s="66"/>
      <c r="K306" s="68"/>
      <c r="L306" s="66"/>
      <c r="M306" s="66"/>
      <c r="N306" s="66"/>
      <c r="O306" s="66"/>
      <c r="Q306" s="66"/>
    </row>
    <row r="307" spans="2:17" ht="22.8" x14ac:dyDescent="0.3">
      <c r="B307" s="68"/>
      <c r="C307" s="74"/>
      <c r="D307" s="66"/>
      <c r="F307" s="66"/>
      <c r="G307" s="66"/>
      <c r="H307" s="66"/>
      <c r="K307" s="68"/>
      <c r="L307" s="66"/>
      <c r="M307" s="66"/>
      <c r="N307" s="66"/>
      <c r="O307" s="66"/>
      <c r="Q307" s="66"/>
    </row>
    <row r="308" spans="2:17" ht="22.8" x14ac:dyDescent="0.3">
      <c r="B308" s="68"/>
      <c r="C308" s="74"/>
      <c r="D308" s="66"/>
      <c r="F308" s="66"/>
      <c r="G308" s="66"/>
      <c r="H308" s="66"/>
      <c r="K308" s="68"/>
      <c r="L308" s="66"/>
      <c r="M308" s="66"/>
      <c r="N308" s="66"/>
      <c r="O308" s="66"/>
      <c r="Q308" s="66"/>
    </row>
    <row r="309" spans="2:17" ht="22.8" x14ac:dyDescent="0.3">
      <c r="B309" s="68"/>
      <c r="C309" s="74"/>
      <c r="D309" s="66"/>
      <c r="F309" s="66"/>
      <c r="G309" s="66"/>
      <c r="H309" s="66"/>
      <c r="K309" s="68"/>
      <c r="L309" s="66"/>
      <c r="M309" s="66"/>
      <c r="N309" s="66"/>
      <c r="O309" s="66"/>
      <c r="Q309" s="66"/>
    </row>
    <row r="310" spans="2:17" ht="22.8" x14ac:dyDescent="0.3">
      <c r="B310" s="68"/>
      <c r="C310" s="74"/>
      <c r="D310" s="66"/>
      <c r="F310" s="66"/>
      <c r="G310" s="66"/>
      <c r="H310" s="66"/>
      <c r="K310" s="68"/>
      <c r="L310" s="66"/>
      <c r="M310" s="66"/>
      <c r="N310" s="66"/>
      <c r="O310" s="66"/>
      <c r="Q310" s="66"/>
    </row>
    <row r="311" spans="2:17" ht="22.8" x14ac:dyDescent="0.3">
      <c r="B311" s="68"/>
      <c r="C311" s="74"/>
      <c r="D311" s="66"/>
      <c r="F311" s="66"/>
      <c r="G311" s="66"/>
      <c r="H311" s="66"/>
      <c r="K311" s="68"/>
      <c r="L311" s="66"/>
      <c r="M311" s="66"/>
      <c r="N311" s="66"/>
      <c r="O311" s="66"/>
      <c r="Q311" s="66"/>
    </row>
    <row r="312" spans="2:17" ht="22.8" x14ac:dyDescent="0.3">
      <c r="B312" s="68"/>
      <c r="C312" s="74"/>
      <c r="D312" s="66"/>
      <c r="F312" s="66"/>
      <c r="G312" s="66"/>
      <c r="H312" s="66"/>
      <c r="K312" s="68"/>
      <c r="L312" s="66"/>
      <c r="M312" s="66"/>
      <c r="N312" s="66"/>
      <c r="O312" s="66"/>
      <c r="Q312" s="66"/>
    </row>
    <row r="313" spans="2:17" ht="22.8" x14ac:dyDescent="0.3">
      <c r="B313" s="68"/>
      <c r="C313" s="74"/>
      <c r="D313" s="66"/>
      <c r="F313" s="66"/>
      <c r="G313" s="66"/>
      <c r="H313" s="66"/>
      <c r="K313" s="68"/>
      <c r="L313" s="66"/>
      <c r="M313" s="66"/>
      <c r="N313" s="66"/>
      <c r="O313" s="66"/>
      <c r="Q313" s="66"/>
    </row>
    <row r="314" spans="2:17" ht="22.8" x14ac:dyDescent="0.3">
      <c r="B314" s="68"/>
      <c r="C314" s="74"/>
      <c r="D314" s="66"/>
      <c r="F314" s="66"/>
      <c r="G314" s="66"/>
      <c r="H314" s="66"/>
      <c r="K314" s="68"/>
      <c r="L314" s="66"/>
      <c r="M314" s="66"/>
      <c r="N314" s="66"/>
      <c r="O314" s="66"/>
      <c r="Q314" s="66"/>
    </row>
    <row r="315" spans="2:17" ht="22.8" x14ac:dyDescent="0.3">
      <c r="B315" s="68"/>
      <c r="C315" s="74"/>
      <c r="D315" s="66"/>
      <c r="F315" s="66"/>
      <c r="G315" s="66"/>
      <c r="H315" s="66"/>
      <c r="K315" s="68"/>
      <c r="L315" s="66"/>
      <c r="M315" s="66"/>
      <c r="N315" s="66"/>
      <c r="O315" s="66"/>
      <c r="Q315" s="66"/>
    </row>
    <row r="316" spans="2:17" ht="22.8" x14ac:dyDescent="0.3">
      <c r="B316" s="68"/>
      <c r="C316" s="74"/>
      <c r="D316" s="66"/>
      <c r="F316" s="66"/>
      <c r="G316" s="66"/>
      <c r="H316" s="66"/>
      <c r="K316" s="68"/>
      <c r="L316" s="66"/>
      <c r="M316" s="66"/>
      <c r="N316" s="66"/>
      <c r="O316" s="66"/>
      <c r="Q316" s="66"/>
    </row>
    <row r="317" spans="2:17" ht="22.8" x14ac:dyDescent="0.3">
      <c r="B317" s="68"/>
      <c r="C317" s="74"/>
      <c r="D317" s="66"/>
      <c r="F317" s="66"/>
      <c r="G317" s="66"/>
      <c r="H317" s="66"/>
      <c r="K317" s="68"/>
      <c r="L317" s="66"/>
      <c r="M317" s="66"/>
      <c r="N317" s="66"/>
      <c r="O317" s="66"/>
      <c r="Q317" s="66"/>
    </row>
    <row r="318" spans="2:17" ht="22.8" x14ac:dyDescent="0.3">
      <c r="B318" s="68"/>
      <c r="C318" s="74"/>
      <c r="D318" s="66"/>
      <c r="F318" s="66"/>
      <c r="G318" s="66"/>
      <c r="H318" s="66"/>
      <c r="K318" s="68"/>
      <c r="L318" s="66"/>
      <c r="M318" s="66"/>
      <c r="N318" s="66"/>
      <c r="O318" s="66"/>
      <c r="Q318" s="66"/>
    </row>
    <row r="319" spans="2:17" ht="22.8" x14ac:dyDescent="0.3">
      <c r="B319" s="68"/>
      <c r="C319" s="74"/>
      <c r="D319" s="66"/>
      <c r="F319" s="66"/>
      <c r="G319" s="66"/>
      <c r="H319" s="66"/>
      <c r="K319" s="68"/>
      <c r="L319" s="66"/>
      <c r="M319" s="66"/>
      <c r="N319" s="66"/>
      <c r="O319" s="66"/>
      <c r="Q319" s="66"/>
    </row>
    <row r="320" spans="2:17" ht="22.8" x14ac:dyDescent="0.3">
      <c r="B320" s="68"/>
      <c r="C320" s="74"/>
      <c r="D320" s="66"/>
      <c r="F320" s="66"/>
      <c r="G320" s="66"/>
      <c r="H320" s="66"/>
      <c r="K320" s="68"/>
      <c r="L320" s="66"/>
      <c r="M320" s="66"/>
      <c r="N320" s="66"/>
      <c r="O320" s="66"/>
      <c r="Q320" s="66"/>
    </row>
    <row r="321" spans="2:17" ht="22.8" x14ac:dyDescent="0.3">
      <c r="B321" s="68"/>
      <c r="C321" s="74"/>
      <c r="D321" s="66"/>
      <c r="F321" s="66"/>
      <c r="G321" s="66"/>
      <c r="H321" s="66"/>
      <c r="K321" s="68"/>
      <c r="L321" s="66"/>
      <c r="M321" s="66"/>
      <c r="N321" s="66"/>
      <c r="O321" s="66"/>
      <c r="Q321" s="66"/>
    </row>
    <row r="322" spans="2:17" ht="22.8" x14ac:dyDescent="0.3">
      <c r="B322" s="68"/>
      <c r="C322" s="74"/>
      <c r="D322" s="66"/>
      <c r="F322" s="66"/>
      <c r="G322" s="66"/>
      <c r="H322" s="66"/>
      <c r="K322" s="68"/>
      <c r="L322" s="66"/>
      <c r="M322" s="66"/>
      <c r="N322" s="66"/>
      <c r="O322" s="66"/>
      <c r="Q322" s="66"/>
    </row>
    <row r="323" spans="2:17" ht="22.8" x14ac:dyDescent="0.3">
      <c r="B323" s="68"/>
      <c r="C323" s="74"/>
      <c r="D323" s="66"/>
      <c r="F323" s="66"/>
      <c r="G323" s="66"/>
      <c r="H323" s="66"/>
      <c r="K323" s="68"/>
      <c r="L323" s="66"/>
      <c r="M323" s="66"/>
      <c r="N323" s="66"/>
      <c r="O323" s="66"/>
      <c r="Q323" s="66"/>
    </row>
    <row r="324" spans="2:17" ht="22.8" x14ac:dyDescent="0.3">
      <c r="B324" s="68"/>
      <c r="C324" s="74"/>
      <c r="D324" s="66"/>
      <c r="F324" s="66"/>
      <c r="G324" s="66"/>
      <c r="H324" s="66"/>
      <c r="K324" s="68"/>
      <c r="L324" s="66"/>
      <c r="M324" s="66"/>
      <c r="N324" s="66"/>
      <c r="O324" s="66"/>
      <c r="Q324" s="66"/>
    </row>
    <row r="325" spans="2:17" ht="22.8" x14ac:dyDescent="0.3">
      <c r="B325" s="68"/>
      <c r="C325" s="74"/>
      <c r="D325" s="66"/>
      <c r="F325" s="66"/>
      <c r="G325" s="66"/>
      <c r="H325" s="66"/>
      <c r="K325" s="68"/>
      <c r="L325" s="66"/>
      <c r="M325" s="66"/>
      <c r="N325" s="66"/>
      <c r="O325" s="66"/>
      <c r="Q325" s="66"/>
    </row>
    <row r="326" spans="2:17" ht="22.8" x14ac:dyDescent="0.3">
      <c r="B326" s="68"/>
      <c r="C326" s="74"/>
      <c r="D326" s="66"/>
      <c r="F326" s="66"/>
      <c r="G326" s="66"/>
      <c r="H326" s="66"/>
      <c r="K326" s="68"/>
      <c r="L326" s="66"/>
      <c r="M326" s="66"/>
      <c r="N326" s="66"/>
      <c r="O326" s="66"/>
      <c r="Q326" s="66"/>
    </row>
    <row r="327" spans="2:17" ht="22.8" x14ac:dyDescent="0.3">
      <c r="B327" s="68"/>
      <c r="C327" s="74"/>
      <c r="D327" s="66"/>
      <c r="F327" s="66"/>
      <c r="G327" s="66"/>
      <c r="H327" s="66"/>
      <c r="K327" s="68"/>
      <c r="L327" s="66"/>
      <c r="M327" s="66"/>
      <c r="N327" s="66"/>
      <c r="O327" s="66"/>
      <c r="Q327" s="66"/>
    </row>
    <row r="328" spans="2:17" ht="22.8" x14ac:dyDescent="0.3">
      <c r="B328" s="68"/>
      <c r="C328" s="74"/>
      <c r="D328" s="66"/>
      <c r="F328" s="66"/>
      <c r="G328" s="66"/>
      <c r="H328" s="66"/>
      <c r="K328" s="68"/>
      <c r="L328" s="66"/>
      <c r="M328" s="66"/>
      <c r="N328" s="66"/>
      <c r="O328" s="66"/>
      <c r="Q328" s="66"/>
    </row>
    <row r="329" spans="2:17" ht="22.8" x14ac:dyDescent="0.3">
      <c r="B329" s="68"/>
      <c r="C329" s="74"/>
      <c r="D329" s="66"/>
      <c r="F329" s="66"/>
      <c r="G329" s="66"/>
      <c r="H329" s="66"/>
      <c r="K329" s="68"/>
      <c r="L329" s="66"/>
      <c r="M329" s="66"/>
      <c r="N329" s="66"/>
      <c r="O329" s="66"/>
      <c r="Q329" s="66"/>
    </row>
    <row r="330" spans="2:17" ht="22.8" x14ac:dyDescent="0.3">
      <c r="B330" s="68"/>
      <c r="C330" s="74"/>
      <c r="D330" s="66"/>
      <c r="F330" s="66"/>
      <c r="G330" s="66"/>
      <c r="H330" s="66"/>
      <c r="K330" s="68"/>
      <c r="L330" s="66"/>
      <c r="M330" s="66"/>
      <c r="N330" s="66"/>
      <c r="O330" s="66"/>
      <c r="Q330" s="66"/>
    </row>
    <row r="331" spans="2:17" ht="22.8" x14ac:dyDescent="0.3">
      <c r="B331" s="68"/>
      <c r="C331" s="74"/>
      <c r="D331" s="66"/>
      <c r="F331" s="66"/>
      <c r="G331" s="66"/>
      <c r="H331" s="66"/>
      <c r="K331" s="68"/>
      <c r="L331" s="66"/>
      <c r="M331" s="66"/>
      <c r="N331" s="66"/>
      <c r="O331" s="66"/>
      <c r="Q331" s="66"/>
    </row>
    <row r="332" spans="2:17" ht="22.8" x14ac:dyDescent="0.3">
      <c r="B332" s="68"/>
      <c r="C332" s="74"/>
      <c r="D332" s="66"/>
      <c r="F332" s="66"/>
      <c r="G332" s="66"/>
      <c r="H332" s="66"/>
      <c r="K332" s="68"/>
      <c r="L332" s="66"/>
      <c r="M332" s="66"/>
      <c r="N332" s="66"/>
      <c r="O332" s="66"/>
      <c r="Q332" s="66"/>
    </row>
    <row r="333" spans="2:17" ht="22.8" x14ac:dyDescent="0.3">
      <c r="B333" s="68"/>
      <c r="C333" s="74"/>
      <c r="D333" s="66"/>
      <c r="F333" s="66"/>
      <c r="G333" s="66"/>
      <c r="H333" s="66"/>
      <c r="K333" s="68"/>
      <c r="L333" s="66"/>
      <c r="M333" s="66"/>
      <c r="N333" s="66"/>
      <c r="O333" s="66"/>
      <c r="Q333" s="66"/>
    </row>
    <row r="334" spans="2:17" ht="22.8" x14ac:dyDescent="0.3">
      <c r="B334" s="68"/>
      <c r="C334" s="74"/>
      <c r="D334" s="66"/>
      <c r="F334" s="66"/>
      <c r="G334" s="66"/>
      <c r="H334" s="66"/>
      <c r="K334" s="68"/>
      <c r="L334" s="66"/>
      <c r="M334" s="66"/>
      <c r="N334" s="66"/>
      <c r="O334" s="66"/>
      <c r="Q334" s="66"/>
    </row>
    <row r="335" spans="2:17" ht="22.8" x14ac:dyDescent="0.3">
      <c r="B335" s="68"/>
      <c r="C335" s="74"/>
      <c r="D335" s="66"/>
      <c r="F335" s="66"/>
      <c r="G335" s="66"/>
      <c r="H335" s="66"/>
      <c r="K335" s="68"/>
      <c r="L335" s="66"/>
      <c r="M335" s="66"/>
      <c r="N335" s="66"/>
      <c r="O335" s="66"/>
      <c r="Q335" s="66"/>
    </row>
    <row r="336" spans="2:17" ht="22.8" x14ac:dyDescent="0.3">
      <c r="B336" s="68"/>
      <c r="C336" s="74"/>
      <c r="D336" s="66"/>
      <c r="F336" s="66"/>
      <c r="G336" s="66"/>
      <c r="H336" s="66"/>
      <c r="K336" s="68"/>
      <c r="L336" s="66"/>
      <c r="M336" s="66"/>
      <c r="N336" s="66"/>
      <c r="O336" s="66"/>
      <c r="Q336" s="66"/>
    </row>
    <row r="337" spans="2:17" ht="22.8" x14ac:dyDescent="0.3">
      <c r="B337" s="68"/>
      <c r="C337" s="74"/>
      <c r="D337" s="66"/>
      <c r="F337" s="66"/>
      <c r="G337" s="66"/>
      <c r="H337" s="66"/>
      <c r="K337" s="68"/>
      <c r="L337" s="66"/>
      <c r="M337" s="66"/>
      <c r="N337" s="66"/>
      <c r="O337" s="66"/>
      <c r="Q337" s="66"/>
    </row>
    <row r="338" spans="2:17" ht="22.8" x14ac:dyDescent="0.3">
      <c r="B338" s="68"/>
      <c r="C338" s="74"/>
      <c r="D338" s="66"/>
      <c r="F338" s="66"/>
      <c r="G338" s="66"/>
      <c r="H338" s="66"/>
      <c r="K338" s="68"/>
      <c r="L338" s="66"/>
      <c r="M338" s="66"/>
      <c r="N338" s="66"/>
      <c r="O338" s="66"/>
      <c r="Q338" s="66"/>
    </row>
    <row r="339" spans="2:17" ht="22.8" x14ac:dyDescent="0.3">
      <c r="B339" s="68"/>
      <c r="C339" s="74"/>
      <c r="D339" s="66"/>
      <c r="F339" s="66"/>
      <c r="G339" s="66"/>
      <c r="H339" s="66"/>
      <c r="K339" s="68"/>
      <c r="L339" s="66"/>
      <c r="M339" s="66"/>
      <c r="N339" s="66"/>
      <c r="O339" s="66"/>
      <c r="Q339" s="66"/>
    </row>
    <row r="340" spans="2:17" ht="22.8" x14ac:dyDescent="0.3">
      <c r="B340" s="68"/>
      <c r="C340" s="74"/>
      <c r="D340" s="66"/>
      <c r="F340" s="66"/>
      <c r="G340" s="66"/>
      <c r="H340" s="66"/>
      <c r="K340" s="68"/>
      <c r="L340" s="66"/>
      <c r="M340" s="66"/>
      <c r="N340" s="66"/>
      <c r="O340" s="66"/>
      <c r="Q340" s="66"/>
    </row>
    <row r="341" spans="2:17" ht="22.8" x14ac:dyDescent="0.3">
      <c r="B341" s="68"/>
      <c r="C341" s="74"/>
      <c r="D341" s="66"/>
      <c r="F341" s="66"/>
      <c r="G341" s="66"/>
      <c r="H341" s="66"/>
      <c r="K341" s="68"/>
      <c r="L341" s="66"/>
      <c r="M341" s="66"/>
      <c r="N341" s="66"/>
      <c r="O341" s="66"/>
      <c r="Q341" s="66"/>
    </row>
    <row r="342" spans="2:17" ht="22.8" x14ac:dyDescent="0.3">
      <c r="B342" s="68"/>
      <c r="C342" s="74"/>
      <c r="D342" s="66"/>
      <c r="F342" s="66"/>
      <c r="G342" s="66"/>
      <c r="H342" s="66"/>
      <c r="K342" s="68"/>
      <c r="L342" s="66"/>
      <c r="M342" s="66"/>
      <c r="N342" s="66"/>
      <c r="O342" s="66"/>
      <c r="Q342" s="66"/>
    </row>
    <row r="343" spans="2:17" ht="22.8" x14ac:dyDescent="0.3">
      <c r="B343" s="68"/>
      <c r="C343" s="74"/>
      <c r="D343" s="66"/>
      <c r="F343" s="66"/>
      <c r="G343" s="66"/>
      <c r="H343" s="66"/>
      <c r="K343" s="68"/>
      <c r="L343" s="66"/>
      <c r="M343" s="66"/>
      <c r="N343" s="66"/>
      <c r="O343" s="66"/>
      <c r="Q343" s="66"/>
    </row>
    <row r="344" spans="2:17" ht="22.8" x14ac:dyDescent="0.3">
      <c r="B344" s="68"/>
      <c r="C344" s="74"/>
      <c r="D344" s="66"/>
      <c r="F344" s="66"/>
      <c r="G344" s="66"/>
      <c r="H344" s="66"/>
      <c r="K344" s="68"/>
      <c r="L344" s="66"/>
      <c r="M344" s="66"/>
      <c r="N344" s="66"/>
      <c r="O344" s="66"/>
      <c r="Q344" s="66"/>
    </row>
    <row r="345" spans="2:17" ht="22.8" x14ac:dyDescent="0.3">
      <c r="B345" s="68"/>
      <c r="C345" s="74"/>
      <c r="D345" s="66"/>
      <c r="F345" s="66"/>
      <c r="G345" s="66"/>
      <c r="H345" s="66"/>
      <c r="K345" s="68"/>
      <c r="L345" s="66"/>
      <c r="M345" s="66"/>
      <c r="N345" s="66"/>
      <c r="O345" s="66"/>
      <c r="Q345" s="66"/>
    </row>
    <row r="346" spans="2:17" ht="22.8" x14ac:dyDescent="0.3">
      <c r="B346" s="68"/>
      <c r="C346" s="74"/>
      <c r="D346" s="66"/>
      <c r="F346" s="66"/>
      <c r="G346" s="66"/>
      <c r="H346" s="66"/>
      <c r="K346" s="68"/>
      <c r="L346" s="66"/>
      <c r="M346" s="66"/>
      <c r="N346" s="66"/>
      <c r="O346" s="66"/>
      <c r="Q346" s="66"/>
    </row>
    <row r="347" spans="2:17" ht="22.8" x14ac:dyDescent="0.3">
      <c r="B347" s="68"/>
      <c r="C347" s="74"/>
      <c r="D347" s="66"/>
      <c r="F347" s="66"/>
      <c r="G347" s="66"/>
      <c r="H347" s="66"/>
      <c r="K347" s="68"/>
      <c r="L347" s="66"/>
      <c r="M347" s="66"/>
      <c r="N347" s="66"/>
      <c r="O347" s="66"/>
      <c r="Q347" s="66"/>
    </row>
    <row r="348" spans="2:17" ht="22.8" x14ac:dyDescent="0.3">
      <c r="B348" s="68"/>
      <c r="C348" s="74"/>
      <c r="D348" s="66"/>
      <c r="F348" s="66"/>
      <c r="G348" s="66"/>
      <c r="H348" s="66"/>
      <c r="K348" s="68"/>
      <c r="L348" s="66"/>
      <c r="M348" s="66"/>
      <c r="N348" s="66"/>
      <c r="O348" s="66"/>
      <c r="Q348" s="66"/>
    </row>
    <row r="349" spans="2:17" ht="22.8" x14ac:dyDescent="0.3">
      <c r="B349" s="68"/>
      <c r="C349" s="74"/>
      <c r="D349" s="66"/>
      <c r="F349" s="66"/>
      <c r="G349" s="66"/>
      <c r="H349" s="66"/>
      <c r="K349" s="68"/>
      <c r="L349" s="66"/>
      <c r="M349" s="66"/>
      <c r="N349" s="66"/>
      <c r="O349" s="66"/>
      <c r="Q349" s="66"/>
    </row>
    <row r="350" spans="2:17" ht="22.8" x14ac:dyDescent="0.3">
      <c r="B350" s="68"/>
      <c r="C350" s="74"/>
      <c r="D350" s="66"/>
      <c r="F350" s="66"/>
      <c r="G350" s="66"/>
      <c r="H350" s="66"/>
      <c r="K350" s="68"/>
      <c r="L350" s="66"/>
      <c r="M350" s="66"/>
      <c r="N350" s="66"/>
      <c r="O350" s="66"/>
      <c r="Q350" s="66"/>
    </row>
    <row r="351" spans="2:17" ht="22.8" x14ac:dyDescent="0.3">
      <c r="B351" s="68"/>
      <c r="C351" s="74"/>
      <c r="D351" s="66"/>
      <c r="F351" s="66"/>
      <c r="G351" s="66"/>
      <c r="H351" s="66"/>
      <c r="K351" s="68"/>
      <c r="L351" s="66"/>
      <c r="M351" s="66"/>
      <c r="N351" s="66"/>
      <c r="O351" s="66"/>
      <c r="Q351" s="66"/>
    </row>
    <row r="352" spans="2:17" ht="22.8" x14ac:dyDescent="0.3">
      <c r="B352" s="68"/>
      <c r="C352" s="74"/>
      <c r="D352" s="66"/>
      <c r="F352" s="66"/>
      <c r="G352" s="66"/>
      <c r="H352" s="66"/>
      <c r="K352" s="68"/>
      <c r="L352" s="66"/>
      <c r="M352" s="66"/>
      <c r="N352" s="66"/>
      <c r="O352" s="66"/>
      <c r="Q352" s="66"/>
    </row>
    <row r="353" spans="2:17" ht="22.8" x14ac:dyDescent="0.3">
      <c r="B353" s="68"/>
      <c r="C353" s="74"/>
      <c r="D353" s="66"/>
      <c r="F353" s="66"/>
      <c r="G353" s="66"/>
      <c r="H353" s="66"/>
      <c r="K353" s="68"/>
      <c r="L353" s="66"/>
      <c r="M353" s="66"/>
      <c r="N353" s="66"/>
      <c r="O353" s="66"/>
      <c r="Q353" s="66"/>
    </row>
    <row r="354" spans="2:17" ht="22.8" x14ac:dyDescent="0.3">
      <c r="B354" s="68"/>
      <c r="C354" s="74"/>
      <c r="D354" s="66"/>
      <c r="F354" s="66"/>
      <c r="G354" s="66"/>
      <c r="H354" s="66"/>
      <c r="K354" s="68"/>
      <c r="L354" s="66"/>
      <c r="M354" s="66"/>
      <c r="N354" s="66"/>
      <c r="O354" s="66"/>
      <c r="Q354" s="66"/>
    </row>
    <row r="355" spans="2:17" ht="22.8" x14ac:dyDescent="0.3">
      <c r="B355" s="68"/>
      <c r="C355" s="74"/>
      <c r="D355" s="66"/>
      <c r="F355" s="66"/>
      <c r="G355" s="66"/>
      <c r="H355" s="66"/>
      <c r="K355" s="68"/>
      <c r="L355" s="66"/>
      <c r="M355" s="66"/>
      <c r="N355" s="66"/>
      <c r="O355" s="66"/>
      <c r="Q355" s="66"/>
    </row>
    <row r="356" spans="2:17" ht="22.8" x14ac:dyDescent="0.3">
      <c r="B356" s="68"/>
      <c r="C356" s="74"/>
      <c r="D356" s="66"/>
      <c r="F356" s="66"/>
      <c r="G356" s="66"/>
      <c r="H356" s="66"/>
      <c r="K356" s="68"/>
      <c r="L356" s="66"/>
      <c r="M356" s="66"/>
      <c r="N356" s="66"/>
      <c r="O356" s="66"/>
      <c r="Q356" s="66"/>
    </row>
    <row r="357" spans="2:17" ht="22.8" x14ac:dyDescent="0.3">
      <c r="B357" s="68"/>
      <c r="C357" s="74"/>
      <c r="D357" s="66"/>
      <c r="F357" s="66"/>
      <c r="G357" s="66"/>
      <c r="H357" s="66"/>
      <c r="K357" s="68"/>
      <c r="L357" s="66"/>
      <c r="M357" s="66"/>
      <c r="N357" s="66"/>
      <c r="O357" s="66"/>
      <c r="Q357" s="66"/>
    </row>
    <row r="358" spans="2:17" ht="22.8" x14ac:dyDescent="0.3">
      <c r="B358" s="68"/>
      <c r="C358" s="74"/>
      <c r="D358" s="66"/>
      <c r="F358" s="66"/>
      <c r="G358" s="66"/>
      <c r="H358" s="66"/>
      <c r="K358" s="68"/>
      <c r="L358" s="66"/>
      <c r="M358" s="66"/>
      <c r="N358" s="66"/>
      <c r="O358" s="66"/>
      <c r="Q358" s="66"/>
    </row>
    <row r="359" spans="2:17" ht="22.8" x14ac:dyDescent="0.3">
      <c r="B359" s="68"/>
      <c r="C359" s="74"/>
      <c r="D359" s="66"/>
      <c r="F359" s="66"/>
      <c r="G359" s="66"/>
      <c r="H359" s="66"/>
      <c r="K359" s="68"/>
      <c r="L359" s="66"/>
      <c r="M359" s="66"/>
      <c r="N359" s="66"/>
      <c r="O359" s="66"/>
      <c r="Q359" s="66"/>
    </row>
    <row r="360" spans="2:17" ht="22.8" x14ac:dyDescent="0.3">
      <c r="B360" s="68"/>
      <c r="C360" s="74"/>
      <c r="D360" s="66"/>
      <c r="F360" s="66"/>
      <c r="G360" s="66"/>
      <c r="H360" s="66"/>
      <c r="K360" s="68"/>
      <c r="L360" s="66"/>
      <c r="M360" s="66"/>
      <c r="N360" s="66"/>
      <c r="O360" s="66"/>
      <c r="Q360" s="66"/>
    </row>
    <row r="361" spans="2:17" ht="22.8" x14ac:dyDescent="0.3">
      <c r="B361" s="68"/>
      <c r="C361" s="74"/>
      <c r="D361" s="66"/>
      <c r="F361" s="66"/>
      <c r="G361" s="66"/>
      <c r="H361" s="66"/>
      <c r="K361" s="68"/>
      <c r="L361" s="66"/>
      <c r="M361" s="66"/>
      <c r="N361" s="66"/>
      <c r="O361" s="66"/>
      <c r="Q361" s="66"/>
    </row>
    <row r="362" spans="2:17" ht="22.8" x14ac:dyDescent="0.3">
      <c r="B362" s="68"/>
      <c r="C362" s="74"/>
      <c r="D362" s="66"/>
      <c r="F362" s="66"/>
      <c r="G362" s="66"/>
      <c r="H362" s="66"/>
      <c r="K362" s="68"/>
      <c r="L362" s="66"/>
      <c r="M362" s="66"/>
      <c r="N362" s="66"/>
      <c r="O362" s="66"/>
      <c r="Q362" s="66"/>
    </row>
    <row r="363" spans="2:17" ht="22.8" x14ac:dyDescent="0.3">
      <c r="B363" s="68"/>
      <c r="C363" s="74"/>
      <c r="D363" s="66"/>
      <c r="F363" s="66"/>
      <c r="G363" s="66"/>
      <c r="H363" s="66"/>
      <c r="K363" s="68"/>
      <c r="L363" s="66"/>
      <c r="M363" s="66"/>
      <c r="N363" s="66"/>
      <c r="O363" s="66"/>
      <c r="Q363" s="66"/>
    </row>
    <row r="364" spans="2:17" ht="22.8" x14ac:dyDescent="0.3">
      <c r="B364" s="68"/>
      <c r="C364" s="74"/>
      <c r="D364" s="66"/>
      <c r="F364" s="66"/>
      <c r="G364" s="66"/>
      <c r="H364" s="66"/>
      <c r="K364" s="68"/>
      <c r="L364" s="66"/>
      <c r="M364" s="66"/>
      <c r="N364" s="66"/>
      <c r="O364" s="66"/>
      <c r="Q364" s="66"/>
    </row>
    <row r="365" spans="2:17" ht="22.8" x14ac:dyDescent="0.3">
      <c r="B365" s="68"/>
      <c r="C365" s="74"/>
      <c r="D365" s="66"/>
      <c r="F365" s="66"/>
      <c r="G365" s="66"/>
      <c r="H365" s="66"/>
      <c r="K365" s="68"/>
      <c r="L365" s="66"/>
      <c r="M365" s="66"/>
      <c r="N365" s="66"/>
      <c r="O365" s="66"/>
      <c r="Q365" s="66"/>
    </row>
    <row r="366" spans="2:17" ht="22.8" x14ac:dyDescent="0.3">
      <c r="B366" s="68"/>
      <c r="C366" s="74"/>
      <c r="D366" s="66"/>
      <c r="F366" s="66"/>
      <c r="G366" s="66"/>
      <c r="H366" s="66"/>
      <c r="K366" s="68"/>
      <c r="L366" s="66"/>
      <c r="M366" s="66"/>
      <c r="N366" s="66"/>
      <c r="O366" s="66"/>
      <c r="Q366" s="66"/>
    </row>
    <row r="367" spans="2:17" ht="22.8" x14ac:dyDescent="0.3">
      <c r="B367" s="68"/>
      <c r="C367" s="74"/>
      <c r="D367" s="66"/>
      <c r="F367" s="66"/>
      <c r="G367" s="66"/>
      <c r="H367" s="66"/>
      <c r="K367" s="68"/>
      <c r="L367" s="66"/>
      <c r="M367" s="66"/>
      <c r="N367" s="66"/>
      <c r="O367" s="66"/>
      <c r="Q367" s="66"/>
    </row>
    <row r="368" spans="2:17" ht="22.8" x14ac:dyDescent="0.3">
      <c r="B368" s="68"/>
      <c r="C368" s="74"/>
      <c r="D368" s="66"/>
      <c r="F368" s="66"/>
      <c r="G368" s="66"/>
      <c r="H368" s="66"/>
      <c r="K368" s="68"/>
      <c r="L368" s="66"/>
      <c r="M368" s="66"/>
      <c r="N368" s="66"/>
      <c r="O368" s="66"/>
      <c r="Q368" s="66"/>
    </row>
    <row r="369" spans="2:17" ht="22.8" x14ac:dyDescent="0.3">
      <c r="B369" s="68"/>
      <c r="C369" s="74"/>
      <c r="D369" s="66"/>
      <c r="F369" s="66"/>
      <c r="G369" s="66"/>
      <c r="H369" s="66"/>
      <c r="K369" s="68"/>
      <c r="L369" s="66"/>
      <c r="M369" s="66"/>
      <c r="N369" s="66"/>
      <c r="O369" s="66"/>
      <c r="Q369" s="66"/>
    </row>
    <row r="370" spans="2:17" ht="22.8" x14ac:dyDescent="0.3">
      <c r="B370" s="68"/>
      <c r="C370" s="74"/>
      <c r="D370" s="66"/>
      <c r="F370" s="66"/>
      <c r="G370" s="66"/>
      <c r="H370" s="66"/>
      <c r="K370" s="68"/>
      <c r="L370" s="66"/>
      <c r="M370" s="66"/>
      <c r="N370" s="66"/>
      <c r="O370" s="66"/>
      <c r="Q370" s="66"/>
    </row>
    <row r="371" spans="2:17" ht="22.8" x14ac:dyDescent="0.3">
      <c r="B371" s="68"/>
      <c r="C371" s="74"/>
      <c r="D371" s="66"/>
      <c r="F371" s="66"/>
      <c r="G371" s="66"/>
      <c r="H371" s="66"/>
      <c r="K371" s="68"/>
      <c r="L371" s="66"/>
      <c r="M371" s="66"/>
      <c r="N371" s="66"/>
      <c r="O371" s="66"/>
      <c r="Q371" s="66"/>
    </row>
    <row r="372" spans="2:17" ht="22.8" x14ac:dyDescent="0.3">
      <c r="B372" s="68"/>
      <c r="C372" s="74"/>
      <c r="D372" s="66"/>
      <c r="F372" s="66"/>
      <c r="G372" s="66"/>
      <c r="H372" s="66"/>
      <c r="K372" s="68"/>
      <c r="L372" s="66"/>
      <c r="M372" s="66"/>
      <c r="N372" s="66"/>
      <c r="O372" s="66"/>
      <c r="Q372" s="66"/>
    </row>
    <row r="373" spans="2:17" ht="22.8" x14ac:dyDescent="0.3">
      <c r="B373" s="68"/>
      <c r="C373" s="74"/>
      <c r="D373" s="66"/>
      <c r="F373" s="66"/>
      <c r="G373" s="66"/>
      <c r="H373" s="66"/>
      <c r="K373" s="68"/>
      <c r="L373" s="66"/>
      <c r="M373" s="66"/>
      <c r="N373" s="66"/>
      <c r="O373" s="66"/>
      <c r="Q373" s="66"/>
    </row>
    <row r="374" spans="2:17" ht="22.8" x14ac:dyDescent="0.3">
      <c r="B374" s="68"/>
      <c r="C374" s="74"/>
      <c r="D374" s="66"/>
      <c r="F374" s="66"/>
      <c r="G374" s="66"/>
      <c r="H374" s="66"/>
      <c r="K374" s="68"/>
      <c r="L374" s="66"/>
      <c r="M374" s="66"/>
      <c r="N374" s="66"/>
      <c r="O374" s="66"/>
      <c r="Q374" s="66"/>
    </row>
    <row r="375" spans="2:17" ht="22.8" x14ac:dyDescent="0.3">
      <c r="B375" s="68"/>
      <c r="C375" s="74"/>
      <c r="D375" s="66"/>
      <c r="F375" s="66"/>
      <c r="G375" s="66"/>
      <c r="H375" s="66"/>
      <c r="K375" s="68"/>
      <c r="L375" s="66"/>
      <c r="M375" s="66"/>
      <c r="N375" s="66"/>
      <c r="O375" s="66"/>
      <c r="Q375" s="66"/>
    </row>
    <row r="376" spans="2:17" ht="22.8" x14ac:dyDescent="0.3">
      <c r="B376" s="68"/>
      <c r="C376" s="74"/>
      <c r="D376" s="66"/>
      <c r="F376" s="66"/>
      <c r="G376" s="66"/>
      <c r="H376" s="66"/>
      <c r="K376" s="68"/>
      <c r="L376" s="66"/>
      <c r="M376" s="66"/>
      <c r="N376" s="66"/>
      <c r="O376" s="66"/>
      <c r="Q376" s="66"/>
    </row>
    <row r="377" spans="2:17" ht="22.8" x14ac:dyDescent="0.3">
      <c r="B377" s="68"/>
      <c r="C377" s="74"/>
      <c r="D377" s="66"/>
      <c r="F377" s="66"/>
      <c r="G377" s="66"/>
      <c r="H377" s="66"/>
      <c r="K377" s="68"/>
      <c r="L377" s="66"/>
      <c r="M377" s="66"/>
      <c r="N377" s="66"/>
      <c r="O377" s="66"/>
      <c r="Q377" s="66"/>
    </row>
    <row r="378" spans="2:17" ht="22.8" x14ac:dyDescent="0.3">
      <c r="B378" s="68"/>
      <c r="C378" s="74"/>
      <c r="D378" s="66"/>
      <c r="F378" s="66"/>
      <c r="G378" s="66"/>
      <c r="H378" s="66"/>
      <c r="K378" s="68"/>
      <c r="L378" s="66"/>
      <c r="M378" s="66"/>
      <c r="N378" s="66"/>
      <c r="O378" s="66"/>
      <c r="Q378" s="66"/>
    </row>
    <row r="379" spans="2:17" ht="22.8" x14ac:dyDescent="0.3">
      <c r="B379" s="68"/>
      <c r="C379" s="74"/>
      <c r="D379" s="66"/>
      <c r="F379" s="66"/>
      <c r="G379" s="66"/>
      <c r="H379" s="66"/>
      <c r="K379" s="68"/>
      <c r="L379" s="66"/>
      <c r="M379" s="66"/>
      <c r="N379" s="66"/>
      <c r="O379" s="66"/>
      <c r="Q379" s="66"/>
    </row>
    <row r="380" spans="2:17" ht="22.8" x14ac:dyDescent="0.3">
      <c r="B380" s="68"/>
      <c r="C380" s="74"/>
      <c r="D380" s="66"/>
      <c r="F380" s="66"/>
      <c r="G380" s="66"/>
      <c r="H380" s="66"/>
      <c r="K380" s="68"/>
      <c r="L380" s="66"/>
      <c r="M380" s="66"/>
      <c r="N380" s="66"/>
      <c r="O380" s="66"/>
      <c r="Q380" s="66"/>
    </row>
    <row r="381" spans="2:17" ht="22.8" x14ac:dyDescent="0.3">
      <c r="B381" s="68"/>
      <c r="C381" s="74"/>
      <c r="D381" s="66"/>
      <c r="F381" s="66"/>
      <c r="G381" s="66"/>
      <c r="H381" s="66"/>
      <c r="K381" s="68"/>
      <c r="L381" s="66"/>
      <c r="M381" s="66"/>
      <c r="N381" s="66"/>
      <c r="O381" s="66"/>
      <c r="Q381" s="66"/>
    </row>
    <row r="382" spans="2:17" ht="22.8" x14ac:dyDescent="0.3">
      <c r="B382" s="68"/>
      <c r="C382" s="74"/>
      <c r="D382" s="66"/>
      <c r="F382" s="66"/>
      <c r="G382" s="66"/>
      <c r="H382" s="66"/>
      <c r="K382" s="68"/>
      <c r="L382" s="66"/>
      <c r="M382" s="66"/>
      <c r="N382" s="66"/>
      <c r="O382" s="66"/>
      <c r="Q382" s="66"/>
    </row>
    <row r="383" spans="2:17" ht="22.8" x14ac:dyDescent="0.3">
      <c r="B383" s="68"/>
      <c r="C383" s="74"/>
      <c r="D383" s="66"/>
      <c r="F383" s="66"/>
      <c r="G383" s="66"/>
      <c r="H383" s="66"/>
      <c r="K383" s="68"/>
      <c r="L383" s="66"/>
      <c r="M383" s="66"/>
      <c r="N383" s="66"/>
      <c r="O383" s="66"/>
      <c r="Q383" s="66"/>
    </row>
    <row r="384" spans="2:17" ht="22.8" x14ac:dyDescent="0.3">
      <c r="B384" s="68"/>
      <c r="C384" s="74"/>
      <c r="D384" s="66"/>
      <c r="F384" s="66"/>
      <c r="G384" s="66"/>
      <c r="H384" s="66"/>
      <c r="K384" s="68"/>
      <c r="L384" s="66"/>
      <c r="M384" s="66"/>
      <c r="N384" s="66"/>
      <c r="O384" s="66"/>
      <c r="Q384" s="66"/>
    </row>
    <row r="385" spans="2:17" ht="22.8" x14ac:dyDescent="0.3">
      <c r="B385" s="68"/>
      <c r="C385" s="74"/>
      <c r="D385" s="66"/>
      <c r="F385" s="66"/>
      <c r="G385" s="66"/>
      <c r="H385" s="66"/>
      <c r="K385" s="68"/>
      <c r="L385" s="66"/>
      <c r="M385" s="66"/>
      <c r="N385" s="66"/>
      <c r="O385" s="66"/>
      <c r="Q385" s="66"/>
    </row>
    <row r="386" spans="2:17" ht="22.8" x14ac:dyDescent="0.3">
      <c r="B386" s="68"/>
      <c r="C386" s="74"/>
      <c r="D386" s="66"/>
      <c r="F386" s="66"/>
      <c r="G386" s="66"/>
      <c r="H386" s="66"/>
      <c r="K386" s="68"/>
      <c r="L386" s="66"/>
      <c r="M386" s="66"/>
      <c r="N386" s="66"/>
      <c r="O386" s="66"/>
      <c r="Q386" s="66"/>
    </row>
    <row r="387" spans="2:17" ht="22.8" x14ac:dyDescent="0.3">
      <c r="B387" s="68"/>
      <c r="C387" s="74"/>
      <c r="D387" s="66"/>
      <c r="F387" s="66"/>
      <c r="G387" s="66"/>
      <c r="H387" s="66"/>
      <c r="K387" s="68"/>
      <c r="L387" s="66"/>
      <c r="M387" s="66"/>
      <c r="N387" s="66"/>
      <c r="O387" s="66"/>
      <c r="Q387" s="66"/>
    </row>
    <row r="388" spans="2:17" ht="22.8" x14ac:dyDescent="0.3">
      <c r="B388" s="68"/>
      <c r="C388" s="74"/>
      <c r="D388" s="66"/>
      <c r="F388" s="66"/>
      <c r="G388" s="66"/>
      <c r="H388" s="66"/>
      <c r="K388" s="68"/>
      <c r="L388" s="66"/>
      <c r="M388" s="66"/>
      <c r="N388" s="66"/>
      <c r="O388" s="66"/>
      <c r="Q388" s="66"/>
    </row>
    <row r="389" spans="2:17" ht="22.8" x14ac:dyDescent="0.3">
      <c r="B389" s="68"/>
      <c r="C389" s="74"/>
      <c r="D389" s="66"/>
      <c r="F389" s="66"/>
      <c r="G389" s="66"/>
      <c r="H389" s="66"/>
      <c r="K389" s="68"/>
      <c r="L389" s="66"/>
      <c r="M389" s="66"/>
      <c r="N389" s="66"/>
      <c r="O389" s="66"/>
      <c r="Q389" s="66"/>
    </row>
    <row r="390" spans="2:17" ht="22.8" x14ac:dyDescent="0.3">
      <c r="B390" s="68"/>
      <c r="C390" s="74"/>
      <c r="D390" s="66"/>
      <c r="F390" s="66"/>
      <c r="G390" s="66"/>
      <c r="H390" s="66"/>
      <c r="K390" s="68"/>
      <c r="L390" s="66"/>
      <c r="M390" s="66"/>
      <c r="N390" s="66"/>
      <c r="O390" s="66"/>
      <c r="Q390" s="66"/>
    </row>
    <row r="391" spans="2:17" ht="22.8" x14ac:dyDescent="0.3">
      <c r="B391" s="68"/>
      <c r="C391" s="74"/>
      <c r="D391" s="66"/>
      <c r="F391" s="66"/>
      <c r="G391" s="66"/>
      <c r="H391" s="66"/>
      <c r="K391" s="68"/>
      <c r="L391" s="66"/>
      <c r="M391" s="66"/>
      <c r="N391" s="66"/>
      <c r="O391" s="66"/>
      <c r="Q391" s="66"/>
    </row>
    <row r="392" spans="2:17" ht="22.8" x14ac:dyDescent="0.3">
      <c r="B392" s="68"/>
      <c r="C392" s="74"/>
      <c r="D392" s="66"/>
      <c r="F392" s="66"/>
      <c r="G392" s="66"/>
      <c r="H392" s="66"/>
      <c r="K392" s="68"/>
      <c r="L392" s="66"/>
      <c r="M392" s="66"/>
      <c r="N392" s="66"/>
      <c r="O392" s="66"/>
      <c r="Q392" s="66"/>
    </row>
    <row r="393" spans="2:17" ht="22.8" x14ac:dyDescent="0.3">
      <c r="B393" s="68"/>
      <c r="C393" s="74"/>
      <c r="D393" s="66"/>
      <c r="F393" s="66"/>
      <c r="G393" s="66"/>
      <c r="H393" s="66"/>
      <c r="K393" s="68"/>
      <c r="L393" s="66"/>
      <c r="M393" s="66"/>
      <c r="N393" s="66"/>
      <c r="O393" s="66"/>
      <c r="Q393" s="66"/>
    </row>
    <row r="394" spans="2:17" ht="22.8" x14ac:dyDescent="0.3">
      <c r="B394" s="68"/>
      <c r="C394" s="74"/>
      <c r="D394" s="66"/>
      <c r="F394" s="66"/>
      <c r="G394" s="66"/>
      <c r="H394" s="66"/>
      <c r="K394" s="68"/>
      <c r="L394" s="66"/>
      <c r="M394" s="66"/>
      <c r="N394" s="66"/>
      <c r="O394" s="66"/>
      <c r="Q394" s="66"/>
    </row>
    <row r="395" spans="2:17" ht="22.8" x14ac:dyDescent="0.3">
      <c r="B395" s="68"/>
      <c r="C395" s="74"/>
      <c r="D395" s="66"/>
      <c r="F395" s="66"/>
      <c r="G395" s="66"/>
      <c r="H395" s="66"/>
      <c r="K395" s="68"/>
      <c r="L395" s="66"/>
      <c r="M395" s="66"/>
      <c r="N395" s="66"/>
      <c r="O395" s="66"/>
      <c r="Q395" s="66"/>
    </row>
    <row r="396" spans="2:17" ht="22.8" x14ac:dyDescent="0.3">
      <c r="B396" s="68"/>
      <c r="C396" s="74"/>
      <c r="D396" s="66"/>
      <c r="F396" s="66"/>
      <c r="G396" s="66"/>
      <c r="H396" s="66"/>
      <c r="K396" s="68"/>
      <c r="L396" s="66"/>
      <c r="M396" s="66"/>
      <c r="N396" s="66"/>
      <c r="O396" s="66"/>
      <c r="Q396" s="66"/>
    </row>
    <row r="397" spans="2:17" ht="22.8" x14ac:dyDescent="0.3">
      <c r="B397" s="68"/>
      <c r="C397" s="74"/>
      <c r="D397" s="66"/>
      <c r="F397" s="66"/>
      <c r="G397" s="66"/>
      <c r="H397" s="66"/>
      <c r="K397" s="68"/>
      <c r="L397" s="66"/>
      <c r="M397" s="66"/>
      <c r="N397" s="66"/>
      <c r="O397" s="66"/>
      <c r="Q397" s="66"/>
    </row>
    <row r="398" spans="2:17" ht="22.8" x14ac:dyDescent="0.3">
      <c r="B398" s="68"/>
      <c r="C398" s="74"/>
      <c r="D398" s="66"/>
      <c r="F398" s="66"/>
      <c r="G398" s="66"/>
      <c r="H398" s="66"/>
      <c r="K398" s="68"/>
      <c r="L398" s="66"/>
      <c r="M398" s="66"/>
      <c r="N398" s="66"/>
      <c r="O398" s="66"/>
      <c r="Q398" s="66"/>
    </row>
    <row r="399" spans="2:17" ht="22.8" x14ac:dyDescent="0.3">
      <c r="B399" s="68"/>
      <c r="C399" s="74"/>
      <c r="D399" s="66"/>
      <c r="F399" s="66"/>
      <c r="G399" s="66"/>
      <c r="H399" s="66"/>
      <c r="K399" s="68"/>
      <c r="L399" s="66"/>
      <c r="M399" s="66"/>
      <c r="N399" s="66"/>
      <c r="O399" s="66"/>
      <c r="Q399" s="66"/>
    </row>
    <row r="400" spans="2:17" ht="22.8" x14ac:dyDescent="0.3">
      <c r="B400" s="68"/>
      <c r="C400" s="74"/>
      <c r="D400" s="66"/>
      <c r="F400" s="66"/>
      <c r="G400" s="66"/>
      <c r="H400" s="66"/>
      <c r="K400" s="68"/>
      <c r="L400" s="66"/>
      <c r="M400" s="66"/>
      <c r="N400" s="66"/>
      <c r="O400" s="66"/>
      <c r="Q400" s="66"/>
    </row>
    <row r="401" spans="2:17" ht="22.8" x14ac:dyDescent="0.3">
      <c r="B401" s="68"/>
      <c r="C401" s="74"/>
      <c r="D401" s="66"/>
      <c r="F401" s="66"/>
      <c r="G401" s="66"/>
      <c r="H401" s="66"/>
      <c r="K401" s="68"/>
      <c r="L401" s="66"/>
      <c r="M401" s="66"/>
      <c r="N401" s="66"/>
      <c r="O401" s="66"/>
      <c r="Q401" s="66"/>
    </row>
    <row r="402" spans="2:17" ht="22.8" x14ac:dyDescent="0.3">
      <c r="B402" s="68"/>
      <c r="C402" s="74"/>
      <c r="D402" s="66"/>
      <c r="F402" s="66"/>
      <c r="G402" s="66"/>
      <c r="H402" s="66"/>
      <c r="K402" s="68"/>
      <c r="L402" s="66"/>
      <c r="M402" s="66"/>
      <c r="N402" s="66"/>
      <c r="O402" s="66"/>
      <c r="Q402" s="66"/>
    </row>
    <row r="403" spans="2:17" ht="22.8" x14ac:dyDescent="0.3">
      <c r="B403" s="68"/>
      <c r="C403" s="74"/>
      <c r="D403" s="66"/>
      <c r="F403" s="66"/>
      <c r="G403" s="66"/>
      <c r="H403" s="66"/>
      <c r="K403" s="68"/>
      <c r="L403" s="66"/>
      <c r="M403" s="66"/>
      <c r="N403" s="66"/>
      <c r="O403" s="66"/>
      <c r="Q403" s="66"/>
    </row>
    <row r="404" spans="2:17" ht="22.8" x14ac:dyDescent="0.3">
      <c r="B404" s="68"/>
      <c r="C404" s="74"/>
      <c r="D404" s="66"/>
      <c r="F404" s="66"/>
      <c r="G404" s="66"/>
      <c r="H404" s="66"/>
      <c r="K404" s="68"/>
      <c r="L404" s="66"/>
      <c r="M404" s="66"/>
      <c r="N404" s="66"/>
      <c r="O404" s="66"/>
      <c r="Q404" s="66"/>
    </row>
    <row r="405" spans="2:17" ht="22.8" x14ac:dyDescent="0.3">
      <c r="B405" s="68"/>
      <c r="C405" s="74"/>
      <c r="D405" s="66"/>
      <c r="F405" s="66"/>
      <c r="G405" s="66"/>
      <c r="H405" s="66"/>
      <c r="K405" s="68"/>
      <c r="L405" s="66"/>
      <c r="M405" s="66"/>
      <c r="N405" s="66"/>
      <c r="O405" s="66"/>
      <c r="Q405" s="66"/>
    </row>
    <row r="406" spans="2:17" ht="22.8" x14ac:dyDescent="0.3">
      <c r="B406" s="68"/>
      <c r="C406" s="74"/>
      <c r="D406" s="66"/>
      <c r="F406" s="66"/>
      <c r="G406" s="66"/>
      <c r="H406" s="66"/>
      <c r="K406" s="68"/>
      <c r="L406" s="66"/>
      <c r="M406" s="66"/>
      <c r="N406" s="66"/>
      <c r="O406" s="66"/>
      <c r="Q406" s="66"/>
    </row>
    <row r="407" spans="2:17" ht="22.8" x14ac:dyDescent="0.3">
      <c r="B407" s="68"/>
      <c r="C407" s="74"/>
      <c r="D407" s="66"/>
      <c r="F407" s="66"/>
      <c r="G407" s="66"/>
      <c r="H407" s="66"/>
      <c r="K407" s="68"/>
      <c r="L407" s="66"/>
      <c r="M407" s="66"/>
      <c r="N407" s="66"/>
      <c r="O407" s="66"/>
      <c r="Q407" s="66"/>
    </row>
    <row r="408" spans="2:17" ht="22.8" x14ac:dyDescent="0.3">
      <c r="B408" s="68"/>
      <c r="C408" s="74"/>
      <c r="D408" s="66"/>
      <c r="F408" s="66"/>
      <c r="G408" s="66"/>
      <c r="H408" s="66"/>
      <c r="K408" s="68"/>
      <c r="L408" s="66"/>
      <c r="M408" s="66"/>
      <c r="N408" s="66"/>
      <c r="O408" s="66"/>
      <c r="Q408" s="66"/>
    </row>
    <row r="409" spans="2:17" ht="22.8" x14ac:dyDescent="0.3">
      <c r="B409" s="68"/>
      <c r="C409" s="74"/>
      <c r="D409" s="66"/>
      <c r="F409" s="66"/>
      <c r="G409" s="66"/>
      <c r="H409" s="66"/>
      <c r="K409" s="68"/>
      <c r="L409" s="66"/>
      <c r="M409" s="66"/>
      <c r="N409" s="66"/>
      <c r="O409" s="66"/>
      <c r="Q409" s="66"/>
    </row>
    <row r="410" spans="2:17" ht="22.8" x14ac:dyDescent="0.3">
      <c r="B410" s="68"/>
      <c r="C410" s="74"/>
      <c r="D410" s="66"/>
      <c r="F410" s="66"/>
      <c r="G410" s="66"/>
      <c r="H410" s="66"/>
      <c r="K410" s="68"/>
      <c r="L410" s="66"/>
      <c r="M410" s="66"/>
      <c r="N410" s="66"/>
      <c r="O410" s="66"/>
      <c r="Q410" s="66"/>
    </row>
    <row r="411" spans="2:17" ht="22.8" x14ac:dyDescent="0.3">
      <c r="B411" s="68"/>
      <c r="C411" s="74"/>
      <c r="D411" s="66"/>
      <c r="F411" s="66"/>
      <c r="G411" s="66"/>
      <c r="H411" s="66"/>
      <c r="K411" s="68"/>
      <c r="L411" s="66"/>
      <c r="M411" s="66"/>
      <c r="N411" s="66"/>
      <c r="O411" s="66"/>
      <c r="Q411" s="66"/>
    </row>
    <row r="412" spans="2:17" ht="22.8" x14ac:dyDescent="0.3">
      <c r="B412" s="68"/>
      <c r="C412" s="74"/>
      <c r="D412" s="66"/>
      <c r="F412" s="66"/>
      <c r="G412" s="66"/>
      <c r="H412" s="66"/>
      <c r="K412" s="68"/>
      <c r="L412" s="66"/>
      <c r="M412" s="66"/>
      <c r="N412" s="66"/>
      <c r="O412" s="66"/>
      <c r="Q412" s="66"/>
    </row>
    <row r="413" spans="2:17" ht="22.8" x14ac:dyDescent="0.3">
      <c r="B413" s="68"/>
      <c r="C413" s="74"/>
      <c r="D413" s="66"/>
      <c r="F413" s="66"/>
      <c r="G413" s="66"/>
      <c r="H413" s="66"/>
      <c r="K413" s="68"/>
      <c r="L413" s="66"/>
      <c r="M413" s="66"/>
      <c r="N413" s="66"/>
      <c r="O413" s="66"/>
      <c r="Q413" s="66"/>
    </row>
    <row r="414" spans="2:17" ht="22.8" x14ac:dyDescent="0.3">
      <c r="B414" s="68"/>
      <c r="C414" s="74"/>
      <c r="D414" s="66"/>
      <c r="F414" s="66"/>
      <c r="G414" s="66"/>
      <c r="H414" s="66"/>
      <c r="K414" s="68"/>
      <c r="L414" s="66"/>
      <c r="M414" s="66"/>
      <c r="N414" s="66"/>
      <c r="O414" s="66"/>
      <c r="Q414" s="66"/>
    </row>
    <row r="415" spans="2:17" ht="22.8" x14ac:dyDescent="0.3">
      <c r="B415" s="68"/>
      <c r="C415" s="74"/>
      <c r="D415" s="66"/>
      <c r="F415" s="66"/>
      <c r="G415" s="66"/>
      <c r="H415" s="66"/>
      <c r="K415" s="68"/>
      <c r="L415" s="66"/>
      <c r="M415" s="66"/>
      <c r="N415" s="66"/>
      <c r="O415" s="66"/>
      <c r="Q415" s="66"/>
    </row>
    <row r="416" spans="2:17" ht="22.8" x14ac:dyDescent="0.3">
      <c r="B416" s="68"/>
      <c r="C416" s="74"/>
      <c r="D416" s="66"/>
      <c r="F416" s="66"/>
      <c r="G416" s="66"/>
      <c r="H416" s="66"/>
      <c r="K416" s="68"/>
      <c r="L416" s="66"/>
      <c r="M416" s="66"/>
      <c r="N416" s="66"/>
      <c r="O416" s="66"/>
      <c r="Q416" s="66"/>
    </row>
    <row r="417" spans="2:17" ht="22.8" x14ac:dyDescent="0.3">
      <c r="B417" s="68"/>
      <c r="C417" s="74"/>
      <c r="D417" s="66"/>
      <c r="F417" s="66"/>
      <c r="G417" s="66"/>
      <c r="H417" s="66"/>
      <c r="K417" s="68"/>
      <c r="L417" s="66"/>
      <c r="M417" s="66"/>
      <c r="N417" s="66"/>
      <c r="O417" s="66"/>
      <c r="Q417" s="66"/>
    </row>
    <row r="418" spans="2:17" ht="22.8" x14ac:dyDescent="0.3">
      <c r="B418" s="68"/>
      <c r="C418" s="74"/>
      <c r="D418" s="66"/>
      <c r="F418" s="66"/>
      <c r="G418" s="66"/>
      <c r="H418" s="66"/>
      <c r="K418" s="68"/>
      <c r="L418" s="66"/>
      <c r="M418" s="66"/>
      <c r="N418" s="66"/>
      <c r="O418" s="66"/>
      <c r="Q418" s="66"/>
    </row>
    <row r="419" spans="2:17" ht="22.8" x14ac:dyDescent="0.3">
      <c r="B419" s="68"/>
      <c r="C419" s="74"/>
      <c r="D419" s="66"/>
      <c r="F419" s="66"/>
      <c r="G419" s="66"/>
      <c r="H419" s="66"/>
      <c r="K419" s="68"/>
      <c r="L419" s="66"/>
      <c r="M419" s="66"/>
      <c r="N419" s="66"/>
      <c r="O419" s="66"/>
      <c r="Q419" s="66"/>
    </row>
    <row r="420" spans="2:17" ht="22.8" x14ac:dyDescent="0.3">
      <c r="B420" s="68"/>
      <c r="C420" s="74"/>
      <c r="D420" s="66"/>
      <c r="F420" s="66"/>
      <c r="G420" s="66"/>
      <c r="H420" s="66"/>
      <c r="K420" s="68"/>
      <c r="L420" s="66"/>
      <c r="M420" s="66"/>
      <c r="N420" s="66"/>
      <c r="O420" s="66"/>
      <c r="Q420" s="66"/>
    </row>
    <row r="421" spans="2:17" ht="22.8" x14ac:dyDescent="0.3">
      <c r="B421" s="68"/>
      <c r="C421" s="74"/>
      <c r="D421" s="66"/>
      <c r="F421" s="66"/>
      <c r="G421" s="66"/>
      <c r="H421" s="66"/>
      <c r="K421" s="68"/>
      <c r="L421" s="66"/>
      <c r="M421" s="66"/>
      <c r="N421" s="66"/>
      <c r="O421" s="66"/>
      <c r="Q421" s="66"/>
    </row>
    <row r="422" spans="2:17" ht="22.8" x14ac:dyDescent="0.3">
      <c r="B422" s="68"/>
      <c r="C422" s="74"/>
      <c r="D422" s="66"/>
      <c r="F422" s="66"/>
      <c r="G422" s="66"/>
      <c r="H422" s="66"/>
      <c r="K422" s="68"/>
      <c r="L422" s="66"/>
      <c r="M422" s="66"/>
      <c r="N422" s="66"/>
      <c r="O422" s="66"/>
      <c r="Q422" s="66"/>
    </row>
    <row r="423" spans="2:17" ht="22.8" x14ac:dyDescent="0.3">
      <c r="B423" s="68"/>
      <c r="C423" s="74"/>
      <c r="D423" s="66"/>
      <c r="F423" s="66"/>
      <c r="G423" s="66"/>
      <c r="H423" s="66"/>
      <c r="K423" s="68"/>
      <c r="L423" s="66"/>
      <c r="M423" s="66"/>
      <c r="N423" s="66"/>
      <c r="O423" s="66"/>
      <c r="Q423" s="66"/>
    </row>
    <row r="424" spans="2:17" ht="22.8" x14ac:dyDescent="0.3">
      <c r="B424" s="68"/>
      <c r="C424" s="74"/>
      <c r="D424" s="66"/>
      <c r="F424" s="66"/>
      <c r="G424" s="66"/>
      <c r="H424" s="66"/>
      <c r="K424" s="68"/>
      <c r="L424" s="66"/>
      <c r="M424" s="66"/>
      <c r="N424" s="66"/>
      <c r="O424" s="66"/>
      <c r="Q424" s="66"/>
    </row>
    <row r="425" spans="2:17" ht="22.8" x14ac:dyDescent="0.3">
      <c r="B425" s="68"/>
      <c r="C425" s="74"/>
      <c r="D425" s="66"/>
      <c r="F425" s="66"/>
      <c r="G425" s="66"/>
      <c r="H425" s="66"/>
      <c r="K425" s="68"/>
      <c r="L425" s="66"/>
      <c r="M425" s="66"/>
      <c r="N425" s="66"/>
      <c r="O425" s="66"/>
      <c r="Q425" s="66"/>
    </row>
    <row r="426" spans="2:17" ht="22.8" x14ac:dyDescent="0.3">
      <c r="B426" s="68"/>
      <c r="C426" s="74"/>
      <c r="D426" s="66"/>
      <c r="F426" s="66"/>
      <c r="G426" s="66"/>
      <c r="H426" s="66"/>
      <c r="K426" s="68"/>
      <c r="L426" s="66"/>
      <c r="M426" s="66"/>
      <c r="N426" s="66"/>
      <c r="O426" s="66"/>
      <c r="Q426" s="66"/>
    </row>
    <row r="427" spans="2:17" ht="22.8" x14ac:dyDescent="0.3">
      <c r="B427" s="68"/>
      <c r="C427" s="74"/>
      <c r="D427" s="66"/>
      <c r="F427" s="66"/>
      <c r="G427" s="66"/>
      <c r="H427" s="66"/>
      <c r="K427" s="68"/>
      <c r="L427" s="66"/>
      <c r="M427" s="66"/>
      <c r="N427" s="66"/>
      <c r="O427" s="66"/>
      <c r="Q427" s="66"/>
    </row>
    <row r="428" spans="2:17" ht="22.8" x14ac:dyDescent="0.3">
      <c r="B428" s="68"/>
      <c r="C428" s="74"/>
      <c r="D428" s="66"/>
      <c r="F428" s="66"/>
      <c r="G428" s="66"/>
      <c r="H428" s="66"/>
      <c r="K428" s="68"/>
      <c r="L428" s="66"/>
      <c r="M428" s="66"/>
      <c r="N428" s="66"/>
      <c r="O428" s="66"/>
      <c r="Q428" s="66"/>
    </row>
    <row r="429" spans="2:17" ht="22.8" x14ac:dyDescent="0.3">
      <c r="B429" s="68"/>
      <c r="C429" s="74"/>
      <c r="D429" s="66"/>
      <c r="F429" s="66"/>
      <c r="G429" s="66"/>
      <c r="H429" s="66"/>
      <c r="K429" s="68"/>
      <c r="L429" s="66"/>
      <c r="M429" s="66"/>
      <c r="N429" s="66"/>
      <c r="O429" s="66"/>
      <c r="Q429" s="66"/>
    </row>
    <row r="430" spans="2:17" ht="22.8" x14ac:dyDescent="0.3">
      <c r="B430" s="68"/>
      <c r="C430" s="74"/>
      <c r="D430" s="66"/>
      <c r="F430" s="66"/>
      <c r="G430" s="66"/>
      <c r="H430" s="66"/>
      <c r="K430" s="68"/>
      <c r="L430" s="66"/>
      <c r="M430" s="66"/>
      <c r="N430" s="66"/>
      <c r="O430" s="66"/>
      <c r="Q430" s="66"/>
    </row>
    <row r="431" spans="2:17" ht="22.8" x14ac:dyDescent="0.3">
      <c r="B431" s="68"/>
      <c r="C431" s="74"/>
      <c r="D431" s="66"/>
      <c r="F431" s="66"/>
      <c r="G431" s="66"/>
      <c r="H431" s="66"/>
      <c r="K431" s="68"/>
      <c r="L431" s="66"/>
      <c r="M431" s="66"/>
      <c r="N431" s="66"/>
      <c r="O431" s="66"/>
      <c r="Q431" s="66"/>
    </row>
    <row r="432" spans="2:17" ht="22.8" x14ac:dyDescent="0.3">
      <c r="B432" s="68"/>
      <c r="C432" s="74"/>
      <c r="D432" s="66"/>
      <c r="F432" s="66"/>
      <c r="G432" s="66"/>
      <c r="H432" s="66"/>
      <c r="K432" s="68"/>
      <c r="L432" s="66"/>
      <c r="M432" s="66"/>
      <c r="N432" s="66"/>
      <c r="O432" s="66"/>
      <c r="Q432" s="66"/>
    </row>
    <row r="433" spans="2:17" ht="22.8" x14ac:dyDescent="0.3">
      <c r="B433" s="68"/>
      <c r="C433" s="74"/>
      <c r="D433" s="66"/>
      <c r="F433" s="66"/>
      <c r="G433" s="66"/>
      <c r="H433" s="66"/>
      <c r="K433" s="68"/>
      <c r="L433" s="66"/>
      <c r="M433" s="66"/>
      <c r="N433" s="66"/>
      <c r="O433" s="66"/>
      <c r="Q433" s="66"/>
    </row>
    <row r="434" spans="2:17" ht="22.8" x14ac:dyDescent="0.3">
      <c r="B434" s="68"/>
      <c r="C434" s="74"/>
      <c r="D434" s="66"/>
      <c r="F434" s="66"/>
      <c r="G434" s="66"/>
      <c r="H434" s="66"/>
      <c r="K434" s="68"/>
      <c r="L434" s="66"/>
      <c r="M434" s="66"/>
      <c r="N434" s="66"/>
      <c r="O434" s="66"/>
      <c r="Q434" s="66"/>
    </row>
    <row r="435" spans="2:17" ht="22.8" x14ac:dyDescent="0.3">
      <c r="B435" s="68"/>
      <c r="C435" s="74"/>
      <c r="D435" s="66"/>
      <c r="F435" s="66"/>
      <c r="G435" s="66"/>
      <c r="H435" s="66"/>
      <c r="K435" s="68"/>
      <c r="L435" s="66"/>
      <c r="M435" s="66"/>
      <c r="N435" s="66"/>
      <c r="O435" s="66"/>
      <c r="Q435" s="66"/>
    </row>
    <row r="436" spans="2:17" ht="22.8" x14ac:dyDescent="0.3">
      <c r="B436" s="68"/>
      <c r="C436" s="74"/>
      <c r="D436" s="66"/>
      <c r="F436" s="66"/>
      <c r="G436" s="66"/>
      <c r="H436" s="66"/>
      <c r="K436" s="68"/>
      <c r="L436" s="66"/>
      <c r="M436" s="66"/>
      <c r="N436" s="66"/>
      <c r="O436" s="66"/>
      <c r="Q436" s="66"/>
    </row>
    <row r="437" spans="2:17" ht="22.8" x14ac:dyDescent="0.3">
      <c r="B437" s="68"/>
      <c r="C437" s="74"/>
      <c r="D437" s="66"/>
      <c r="F437" s="66"/>
      <c r="G437" s="66"/>
      <c r="H437" s="66"/>
      <c r="K437" s="68"/>
      <c r="L437" s="66"/>
      <c r="M437" s="66"/>
      <c r="N437" s="66"/>
      <c r="O437" s="66"/>
      <c r="Q437" s="66"/>
    </row>
    <row r="438" spans="2:17" ht="22.8" x14ac:dyDescent="0.3">
      <c r="B438" s="68"/>
      <c r="C438" s="74"/>
      <c r="D438" s="66"/>
      <c r="F438" s="66"/>
      <c r="G438" s="66"/>
      <c r="H438" s="66"/>
      <c r="K438" s="68"/>
      <c r="L438" s="66"/>
      <c r="M438" s="66"/>
      <c r="N438" s="66"/>
      <c r="O438" s="66"/>
      <c r="Q438" s="66"/>
    </row>
    <row r="439" spans="2:17" ht="22.8" x14ac:dyDescent="0.3">
      <c r="B439" s="68"/>
      <c r="C439" s="74"/>
      <c r="D439" s="66"/>
      <c r="F439" s="66"/>
      <c r="G439" s="66"/>
      <c r="H439" s="66"/>
      <c r="K439" s="68"/>
      <c r="L439" s="66"/>
      <c r="M439" s="66"/>
      <c r="N439" s="66"/>
      <c r="O439" s="66"/>
      <c r="Q439" s="66"/>
    </row>
    <row r="440" spans="2:17" ht="22.8" x14ac:dyDescent="0.3">
      <c r="B440" s="68"/>
      <c r="C440" s="74"/>
      <c r="D440" s="66"/>
      <c r="F440" s="66"/>
      <c r="G440" s="66"/>
      <c r="H440" s="66"/>
      <c r="K440" s="68"/>
      <c r="L440" s="66"/>
      <c r="M440" s="66"/>
      <c r="N440" s="66"/>
      <c r="O440" s="66"/>
      <c r="Q440" s="66"/>
    </row>
    <row r="441" spans="2:17" ht="22.8" x14ac:dyDescent="0.3">
      <c r="B441" s="68"/>
      <c r="C441" s="74"/>
      <c r="D441" s="66"/>
      <c r="F441" s="66"/>
      <c r="G441" s="66"/>
      <c r="H441" s="66"/>
      <c r="K441" s="68"/>
      <c r="L441" s="66"/>
      <c r="M441" s="66"/>
      <c r="N441" s="66"/>
      <c r="O441" s="66"/>
      <c r="Q441" s="66"/>
    </row>
    <row r="442" spans="2:17" ht="22.8" x14ac:dyDescent="0.3">
      <c r="B442" s="68"/>
      <c r="C442" s="74"/>
      <c r="D442" s="66"/>
      <c r="F442" s="66"/>
      <c r="G442" s="66"/>
      <c r="H442" s="66"/>
      <c r="K442" s="68"/>
      <c r="L442" s="66"/>
      <c r="M442" s="66"/>
      <c r="N442" s="66"/>
      <c r="O442" s="66"/>
      <c r="Q442" s="66"/>
    </row>
    <row r="443" spans="2:17" ht="22.8" x14ac:dyDescent="0.3">
      <c r="B443" s="68"/>
      <c r="C443" s="74"/>
      <c r="D443" s="66"/>
      <c r="F443" s="66"/>
      <c r="G443" s="66"/>
      <c r="H443" s="66"/>
      <c r="K443" s="68"/>
      <c r="L443" s="66"/>
      <c r="M443" s="66"/>
      <c r="N443" s="66"/>
      <c r="O443" s="66"/>
      <c r="Q443" s="66"/>
    </row>
    <row r="444" spans="2:17" ht="22.8" x14ac:dyDescent="0.3">
      <c r="B444" s="68"/>
      <c r="C444" s="74"/>
      <c r="D444" s="66"/>
      <c r="F444" s="66"/>
      <c r="G444" s="66"/>
      <c r="H444" s="66"/>
      <c r="K444" s="68"/>
      <c r="L444" s="66"/>
      <c r="M444" s="66"/>
      <c r="N444" s="66"/>
      <c r="O444" s="66"/>
      <c r="Q444" s="66"/>
    </row>
    <row r="445" spans="2:17" ht="22.8" x14ac:dyDescent="0.3">
      <c r="B445" s="68"/>
      <c r="C445" s="74"/>
      <c r="D445" s="66"/>
      <c r="F445" s="66"/>
      <c r="G445" s="66"/>
      <c r="H445" s="66"/>
      <c r="K445" s="68"/>
      <c r="L445" s="66"/>
      <c r="M445" s="66"/>
      <c r="N445" s="66"/>
      <c r="O445" s="66"/>
      <c r="Q445" s="66"/>
    </row>
    <row r="446" spans="2:17" ht="22.8" x14ac:dyDescent="0.3">
      <c r="B446" s="68"/>
      <c r="C446" s="74"/>
      <c r="D446" s="66"/>
      <c r="F446" s="66"/>
      <c r="G446" s="66"/>
      <c r="H446" s="66"/>
      <c r="K446" s="68"/>
      <c r="L446" s="66"/>
      <c r="M446" s="66"/>
      <c r="N446" s="66"/>
      <c r="O446" s="66"/>
      <c r="Q446" s="66"/>
    </row>
    <row r="447" spans="2:17" ht="22.8" x14ac:dyDescent="0.3">
      <c r="B447" s="68"/>
      <c r="C447" s="74"/>
      <c r="D447" s="66"/>
      <c r="F447" s="66"/>
      <c r="G447" s="66"/>
      <c r="H447" s="66"/>
      <c r="K447" s="68"/>
      <c r="L447" s="66"/>
      <c r="M447" s="66"/>
      <c r="N447" s="66"/>
      <c r="O447" s="66"/>
      <c r="Q447" s="66"/>
    </row>
    <row r="448" spans="2:17" ht="22.8" x14ac:dyDescent="0.3">
      <c r="B448" s="68"/>
      <c r="C448" s="74"/>
      <c r="D448" s="66"/>
      <c r="F448" s="66"/>
      <c r="G448" s="66"/>
      <c r="H448" s="66"/>
      <c r="K448" s="68"/>
      <c r="L448" s="66"/>
      <c r="M448" s="66"/>
      <c r="N448" s="66"/>
      <c r="O448" s="66"/>
      <c r="Q448" s="66"/>
    </row>
    <row r="449" spans="2:17" ht="22.8" x14ac:dyDescent="0.3">
      <c r="B449" s="68"/>
      <c r="C449" s="74"/>
      <c r="D449" s="66"/>
      <c r="F449" s="66"/>
      <c r="G449" s="66"/>
      <c r="H449" s="66"/>
      <c r="K449" s="68"/>
      <c r="L449" s="66"/>
      <c r="M449" s="66"/>
      <c r="N449" s="66"/>
      <c r="O449" s="66"/>
      <c r="Q449" s="66"/>
    </row>
    <row r="450" spans="2:17" ht="22.8" x14ac:dyDescent="0.3">
      <c r="B450" s="68"/>
      <c r="C450" s="74"/>
      <c r="D450" s="66"/>
      <c r="F450" s="66"/>
      <c r="G450" s="66"/>
      <c r="H450" s="66"/>
      <c r="K450" s="68"/>
      <c r="L450" s="66"/>
      <c r="M450" s="66"/>
      <c r="N450" s="66"/>
      <c r="O450" s="66"/>
      <c r="Q450" s="66"/>
    </row>
    <row r="451" spans="2:17" ht="22.8" x14ac:dyDescent="0.3">
      <c r="B451" s="68"/>
      <c r="C451" s="74"/>
      <c r="D451" s="66"/>
      <c r="F451" s="66"/>
      <c r="G451" s="66"/>
      <c r="H451" s="66"/>
      <c r="K451" s="68"/>
      <c r="L451" s="66"/>
      <c r="M451" s="66"/>
      <c r="N451" s="66"/>
      <c r="O451" s="66"/>
      <c r="Q451" s="66"/>
    </row>
    <row r="452" spans="2:17" ht="22.8" x14ac:dyDescent="0.3">
      <c r="B452" s="68"/>
      <c r="C452" s="74"/>
      <c r="D452" s="66"/>
      <c r="F452" s="66"/>
      <c r="G452" s="66"/>
      <c r="H452" s="66"/>
      <c r="K452" s="68"/>
      <c r="L452" s="66"/>
      <c r="M452" s="66"/>
      <c r="N452" s="66"/>
      <c r="O452" s="66"/>
      <c r="Q452" s="66"/>
    </row>
    <row r="453" spans="2:17" ht="22.8" x14ac:dyDescent="0.3">
      <c r="B453" s="68"/>
      <c r="C453" s="74"/>
      <c r="D453" s="66"/>
      <c r="F453" s="66"/>
      <c r="G453" s="66"/>
      <c r="H453" s="66"/>
      <c r="K453" s="68"/>
      <c r="L453" s="66"/>
      <c r="M453" s="66"/>
      <c r="N453" s="66"/>
      <c r="O453" s="66"/>
      <c r="Q453" s="66"/>
    </row>
    <row r="454" spans="2:17" ht="22.8" x14ac:dyDescent="0.3">
      <c r="B454" s="68"/>
      <c r="C454" s="74"/>
      <c r="D454" s="66"/>
      <c r="F454" s="66"/>
      <c r="G454" s="66"/>
      <c r="H454" s="66"/>
      <c r="K454" s="68"/>
      <c r="L454" s="66"/>
      <c r="M454" s="66"/>
      <c r="N454" s="66"/>
      <c r="O454" s="66"/>
      <c r="Q454" s="66"/>
    </row>
    <row r="455" spans="2:17" ht="22.8" x14ac:dyDescent="0.3">
      <c r="B455" s="68"/>
      <c r="C455" s="74"/>
      <c r="D455" s="66"/>
      <c r="F455" s="66"/>
      <c r="G455" s="66"/>
      <c r="H455" s="66"/>
      <c r="K455" s="68"/>
      <c r="L455" s="66"/>
      <c r="M455" s="66"/>
      <c r="N455" s="66"/>
      <c r="O455" s="66"/>
      <c r="Q455" s="66"/>
    </row>
    <row r="456" spans="2:17" ht="22.8" x14ac:dyDescent="0.3">
      <c r="B456" s="68"/>
      <c r="C456" s="74"/>
      <c r="D456" s="66"/>
      <c r="F456" s="66"/>
      <c r="G456" s="66"/>
      <c r="H456" s="66"/>
      <c r="K456" s="68"/>
      <c r="L456" s="66"/>
      <c r="M456" s="66"/>
      <c r="N456" s="66"/>
      <c r="O456" s="66"/>
      <c r="Q456" s="66"/>
    </row>
    <row r="457" spans="2:17" ht="22.8" x14ac:dyDescent="0.3">
      <c r="B457" s="68"/>
      <c r="C457" s="74"/>
      <c r="D457" s="66"/>
      <c r="F457" s="66"/>
      <c r="G457" s="66"/>
      <c r="H457" s="66"/>
      <c r="K457" s="68"/>
      <c r="L457" s="66"/>
      <c r="M457" s="66"/>
      <c r="N457" s="66"/>
      <c r="O457" s="66"/>
      <c r="Q457" s="66"/>
    </row>
    <row r="458" spans="2:17" ht="22.8" x14ac:dyDescent="0.3">
      <c r="B458" s="68"/>
      <c r="C458" s="74"/>
      <c r="D458" s="66"/>
      <c r="F458" s="66"/>
      <c r="G458" s="66"/>
      <c r="H458" s="66"/>
      <c r="K458" s="68"/>
      <c r="L458" s="66"/>
      <c r="M458" s="66"/>
      <c r="N458" s="66"/>
      <c r="O458" s="66"/>
      <c r="Q458" s="66"/>
    </row>
    <row r="459" spans="2:17" ht="22.8" x14ac:dyDescent="0.3">
      <c r="B459" s="68"/>
      <c r="C459" s="74"/>
      <c r="D459" s="66"/>
      <c r="F459" s="66"/>
      <c r="G459" s="66"/>
      <c r="H459" s="66"/>
      <c r="K459" s="68"/>
      <c r="L459" s="66"/>
      <c r="M459" s="66"/>
      <c r="N459" s="66"/>
      <c r="O459" s="66"/>
      <c r="Q459" s="66"/>
    </row>
    <row r="460" spans="2:17" ht="22.8" x14ac:dyDescent="0.3">
      <c r="B460" s="68"/>
      <c r="C460" s="74"/>
      <c r="D460" s="66"/>
      <c r="F460" s="66"/>
      <c r="G460" s="66"/>
      <c r="H460" s="66"/>
      <c r="K460" s="68"/>
      <c r="L460" s="66"/>
      <c r="M460" s="66"/>
      <c r="N460" s="66"/>
      <c r="O460" s="66"/>
      <c r="Q460" s="66"/>
    </row>
    <row r="461" spans="2:17" ht="22.8" x14ac:dyDescent="0.3">
      <c r="B461" s="68"/>
      <c r="C461" s="74"/>
      <c r="D461" s="66"/>
      <c r="F461" s="66"/>
      <c r="G461" s="66"/>
      <c r="H461" s="66"/>
      <c r="K461" s="68"/>
      <c r="L461" s="66"/>
      <c r="M461" s="66"/>
      <c r="N461" s="66"/>
      <c r="O461" s="66"/>
      <c r="Q461" s="66"/>
    </row>
    <row r="462" spans="2:17" ht="22.8" x14ac:dyDescent="0.3">
      <c r="B462" s="68"/>
      <c r="C462" s="74"/>
      <c r="D462" s="66"/>
      <c r="F462" s="66"/>
      <c r="G462" s="66"/>
      <c r="H462" s="66"/>
      <c r="K462" s="68"/>
      <c r="L462" s="66"/>
      <c r="M462" s="66"/>
      <c r="N462" s="66"/>
      <c r="O462" s="66"/>
      <c r="Q462" s="66"/>
    </row>
    <row r="463" spans="2:17" ht="22.8" x14ac:dyDescent="0.3">
      <c r="B463" s="68"/>
      <c r="C463" s="74"/>
      <c r="D463" s="66"/>
      <c r="F463" s="66"/>
      <c r="G463" s="66"/>
      <c r="H463" s="66"/>
      <c r="K463" s="68"/>
      <c r="L463" s="66"/>
      <c r="M463" s="66"/>
      <c r="N463" s="66"/>
      <c r="O463" s="66"/>
      <c r="Q463" s="66"/>
    </row>
    <row r="464" spans="2:17" ht="22.8" x14ac:dyDescent="0.3">
      <c r="B464" s="68"/>
      <c r="C464" s="74"/>
      <c r="D464" s="66"/>
      <c r="F464" s="66"/>
      <c r="G464" s="66"/>
      <c r="H464" s="66"/>
      <c r="K464" s="68"/>
      <c r="L464" s="66"/>
      <c r="M464" s="66"/>
      <c r="N464" s="66"/>
      <c r="O464" s="66"/>
      <c r="Q464" s="66"/>
    </row>
    <row r="465" spans="2:17" ht="22.8" x14ac:dyDescent="0.3">
      <c r="B465" s="68"/>
      <c r="C465" s="74"/>
      <c r="D465" s="66"/>
      <c r="F465" s="66"/>
      <c r="G465" s="66"/>
      <c r="H465" s="66"/>
      <c r="K465" s="68"/>
      <c r="L465" s="66"/>
      <c r="M465" s="66"/>
      <c r="N465" s="66"/>
      <c r="O465" s="66"/>
      <c r="Q465" s="66"/>
    </row>
    <row r="466" spans="2:17" ht="22.8" x14ac:dyDescent="0.3">
      <c r="B466" s="68"/>
      <c r="C466" s="74"/>
      <c r="D466" s="66"/>
      <c r="F466" s="66"/>
      <c r="G466" s="66"/>
      <c r="H466" s="66"/>
      <c r="K466" s="68"/>
      <c r="L466" s="66"/>
      <c r="M466" s="66"/>
      <c r="N466" s="66"/>
      <c r="O466" s="66"/>
      <c r="Q466" s="66"/>
    </row>
    <row r="467" spans="2:17" ht="22.8" x14ac:dyDescent="0.3">
      <c r="B467" s="68"/>
      <c r="C467" s="74"/>
      <c r="D467" s="66"/>
      <c r="F467" s="66"/>
      <c r="G467" s="66"/>
      <c r="H467" s="66"/>
      <c r="K467" s="68"/>
      <c r="L467" s="66"/>
      <c r="M467" s="66"/>
      <c r="N467" s="66"/>
      <c r="O467" s="66"/>
      <c r="Q467" s="66"/>
    </row>
    <row r="468" spans="2:17" ht="22.8" x14ac:dyDescent="0.3">
      <c r="B468" s="68"/>
      <c r="C468" s="74"/>
      <c r="D468" s="66"/>
      <c r="F468" s="66"/>
      <c r="G468" s="66"/>
      <c r="H468" s="66"/>
      <c r="K468" s="68"/>
      <c r="L468" s="66"/>
      <c r="M468" s="66"/>
      <c r="N468" s="66"/>
      <c r="O468" s="66"/>
      <c r="Q468" s="66"/>
    </row>
    <row r="469" spans="2:17" ht="22.8" x14ac:dyDescent="0.3">
      <c r="B469" s="68"/>
      <c r="C469" s="74"/>
      <c r="D469" s="66"/>
      <c r="F469" s="66"/>
      <c r="G469" s="66"/>
      <c r="H469" s="66"/>
      <c r="K469" s="68"/>
      <c r="L469" s="66"/>
      <c r="M469" s="66"/>
      <c r="N469" s="66"/>
      <c r="O469" s="66"/>
      <c r="Q469" s="66"/>
    </row>
    <row r="470" spans="2:17" ht="22.8" x14ac:dyDescent="0.3">
      <c r="B470" s="68"/>
      <c r="C470" s="74"/>
      <c r="D470" s="66"/>
      <c r="F470" s="66"/>
      <c r="G470" s="66"/>
      <c r="H470" s="66"/>
      <c r="K470" s="68"/>
      <c r="L470" s="66"/>
      <c r="M470" s="66"/>
      <c r="N470" s="66"/>
      <c r="O470" s="66"/>
      <c r="Q470" s="66"/>
    </row>
    <row r="471" spans="2:17" ht="22.8" x14ac:dyDescent="0.3">
      <c r="B471" s="68"/>
      <c r="C471" s="74"/>
      <c r="D471" s="66"/>
      <c r="F471" s="66"/>
      <c r="G471" s="66"/>
      <c r="H471" s="66"/>
      <c r="K471" s="68"/>
      <c r="L471" s="66"/>
      <c r="M471" s="66"/>
      <c r="N471" s="66"/>
      <c r="O471" s="66"/>
      <c r="Q471" s="66"/>
    </row>
    <row r="472" spans="2:17" ht="22.8" x14ac:dyDescent="0.3">
      <c r="B472" s="68"/>
      <c r="C472" s="74"/>
      <c r="D472" s="66"/>
      <c r="F472" s="66"/>
      <c r="G472" s="66"/>
      <c r="H472" s="66"/>
      <c r="K472" s="68"/>
      <c r="L472" s="66"/>
      <c r="M472" s="66"/>
      <c r="N472" s="66"/>
      <c r="O472" s="66"/>
      <c r="Q472" s="66"/>
    </row>
    <row r="473" spans="2:17" ht="22.8" x14ac:dyDescent="0.3">
      <c r="B473" s="68"/>
      <c r="C473" s="74"/>
      <c r="D473" s="66"/>
      <c r="F473" s="66"/>
      <c r="G473" s="66"/>
      <c r="H473" s="66"/>
      <c r="K473" s="68"/>
      <c r="L473" s="66"/>
      <c r="M473" s="66"/>
      <c r="N473" s="66"/>
      <c r="O473" s="66"/>
      <c r="Q473" s="66"/>
    </row>
    <row r="474" spans="2:17" ht="22.8" x14ac:dyDescent="0.3">
      <c r="B474" s="68"/>
      <c r="C474" s="74"/>
      <c r="D474" s="66"/>
      <c r="F474" s="66"/>
      <c r="G474" s="66"/>
      <c r="H474" s="66"/>
      <c r="K474" s="68"/>
      <c r="L474" s="66"/>
      <c r="M474" s="66"/>
      <c r="N474" s="66"/>
      <c r="O474" s="66"/>
      <c r="Q474" s="66"/>
    </row>
    <row r="475" spans="2:17" ht="22.8" x14ac:dyDescent="0.3">
      <c r="B475" s="68"/>
      <c r="C475" s="74"/>
      <c r="D475" s="66"/>
      <c r="F475" s="66"/>
      <c r="G475" s="66"/>
      <c r="H475" s="66"/>
      <c r="K475" s="68"/>
      <c r="L475" s="66"/>
      <c r="M475" s="66"/>
      <c r="N475" s="66"/>
      <c r="O475" s="66"/>
      <c r="Q475" s="66"/>
    </row>
    <row r="476" spans="2:17" ht="22.8" x14ac:dyDescent="0.3">
      <c r="B476" s="68"/>
      <c r="C476" s="74"/>
      <c r="D476" s="66"/>
      <c r="F476" s="66"/>
      <c r="G476" s="66"/>
      <c r="H476" s="66"/>
      <c r="K476" s="68"/>
      <c r="L476" s="66"/>
      <c r="M476" s="66"/>
      <c r="N476" s="66"/>
      <c r="O476" s="66"/>
      <c r="Q476" s="66"/>
    </row>
    <row r="477" spans="2:17" ht="22.8" x14ac:dyDescent="0.3">
      <c r="B477" s="68"/>
      <c r="C477" s="74"/>
      <c r="D477" s="66"/>
      <c r="F477" s="66"/>
      <c r="G477" s="66"/>
      <c r="H477" s="66"/>
      <c r="K477" s="68"/>
      <c r="L477" s="66"/>
      <c r="M477" s="66"/>
      <c r="N477" s="66"/>
      <c r="O477" s="66"/>
      <c r="Q477" s="66"/>
    </row>
    <row r="478" spans="2:17" ht="22.8" x14ac:dyDescent="0.3">
      <c r="B478" s="68"/>
      <c r="C478" s="74"/>
      <c r="D478" s="66"/>
      <c r="F478" s="66"/>
      <c r="G478" s="66"/>
      <c r="H478" s="66"/>
      <c r="K478" s="68"/>
      <c r="L478" s="66"/>
      <c r="M478" s="66"/>
      <c r="N478" s="66"/>
      <c r="O478" s="66"/>
      <c r="Q478" s="66"/>
    </row>
    <row r="479" spans="2:17" ht="22.8" x14ac:dyDescent="0.3">
      <c r="B479" s="68"/>
      <c r="C479" s="74"/>
      <c r="D479" s="66"/>
      <c r="F479" s="66"/>
      <c r="G479" s="66"/>
      <c r="H479" s="66"/>
      <c r="K479" s="68"/>
      <c r="L479" s="66"/>
      <c r="M479" s="66"/>
      <c r="N479" s="66"/>
      <c r="O479" s="66"/>
      <c r="Q479" s="66"/>
    </row>
    <row r="480" spans="2:17" ht="22.8" x14ac:dyDescent="0.3">
      <c r="B480" s="68"/>
      <c r="C480" s="74"/>
      <c r="D480" s="66"/>
      <c r="F480" s="66"/>
      <c r="G480" s="66"/>
      <c r="H480" s="66"/>
      <c r="K480" s="68"/>
      <c r="L480" s="66"/>
      <c r="M480" s="66"/>
      <c r="N480" s="66"/>
      <c r="O480" s="66"/>
      <c r="Q480" s="66"/>
    </row>
    <row r="481" spans="2:17" ht="22.8" x14ac:dyDescent="0.3">
      <c r="B481" s="68"/>
      <c r="C481" s="74"/>
      <c r="D481" s="66"/>
      <c r="F481" s="66"/>
      <c r="G481" s="66"/>
      <c r="H481" s="66"/>
      <c r="K481" s="68"/>
      <c r="L481" s="66"/>
      <c r="M481" s="66"/>
      <c r="N481" s="66"/>
      <c r="O481" s="66"/>
      <c r="Q481" s="66"/>
    </row>
    <row r="482" spans="2:17" ht="22.8" x14ac:dyDescent="0.3">
      <c r="B482" s="68"/>
      <c r="C482" s="74"/>
      <c r="D482" s="66"/>
      <c r="F482" s="66"/>
      <c r="G482" s="66"/>
      <c r="H482" s="66"/>
      <c r="K482" s="68"/>
      <c r="L482" s="66"/>
      <c r="M482" s="66"/>
      <c r="N482" s="66"/>
      <c r="O482" s="66"/>
      <c r="Q482" s="66"/>
    </row>
    <row r="483" spans="2:17" ht="22.8" x14ac:dyDescent="0.3">
      <c r="B483" s="68"/>
      <c r="C483" s="74"/>
      <c r="D483" s="66"/>
      <c r="F483" s="66"/>
      <c r="G483" s="66"/>
      <c r="H483" s="66"/>
      <c r="K483" s="68"/>
      <c r="L483" s="66"/>
      <c r="M483" s="66"/>
      <c r="N483" s="66"/>
      <c r="O483" s="66"/>
      <c r="Q483" s="66"/>
    </row>
    <row r="484" spans="2:17" ht="22.8" x14ac:dyDescent="0.3">
      <c r="B484" s="68"/>
      <c r="C484" s="74"/>
      <c r="D484" s="66"/>
      <c r="F484" s="66"/>
      <c r="G484" s="66"/>
      <c r="H484" s="66"/>
      <c r="K484" s="68"/>
      <c r="L484" s="66"/>
      <c r="M484" s="66"/>
      <c r="N484" s="66"/>
      <c r="O484" s="66"/>
      <c r="Q484" s="66"/>
    </row>
    <row r="485" spans="2:17" ht="22.8" x14ac:dyDescent="0.3">
      <c r="B485" s="68"/>
      <c r="C485" s="74"/>
      <c r="D485" s="66"/>
      <c r="F485" s="66"/>
      <c r="G485" s="66"/>
      <c r="H485" s="66"/>
      <c r="K485" s="68"/>
      <c r="L485" s="66"/>
      <c r="M485" s="66"/>
      <c r="N485" s="66"/>
      <c r="O485" s="66"/>
      <c r="Q485" s="66"/>
    </row>
    <row r="486" spans="2:17" ht="22.8" x14ac:dyDescent="0.3">
      <c r="B486" s="68"/>
      <c r="C486" s="74"/>
      <c r="D486" s="66"/>
      <c r="F486" s="66"/>
      <c r="G486" s="66"/>
      <c r="H486" s="66"/>
      <c r="K486" s="68"/>
      <c r="L486" s="66"/>
      <c r="M486" s="66"/>
      <c r="N486" s="66"/>
      <c r="O486" s="66"/>
      <c r="Q486" s="66"/>
    </row>
    <row r="487" spans="2:17" ht="22.8" x14ac:dyDescent="0.3">
      <c r="B487" s="68"/>
      <c r="C487" s="74"/>
      <c r="D487" s="66"/>
      <c r="F487" s="66"/>
      <c r="G487" s="66"/>
      <c r="H487" s="66"/>
      <c r="K487" s="68"/>
      <c r="L487" s="66"/>
      <c r="M487" s="66"/>
      <c r="N487" s="66"/>
      <c r="O487" s="66"/>
      <c r="Q487" s="66"/>
    </row>
    <row r="488" spans="2:17" ht="22.8" x14ac:dyDescent="0.3">
      <c r="B488" s="68"/>
      <c r="C488" s="74"/>
      <c r="D488" s="66"/>
      <c r="F488" s="66"/>
      <c r="G488" s="66"/>
      <c r="H488" s="66"/>
      <c r="K488" s="68"/>
      <c r="L488" s="66"/>
      <c r="M488" s="66"/>
      <c r="N488" s="66"/>
      <c r="O488" s="66"/>
      <c r="Q488" s="66"/>
    </row>
    <row r="489" spans="2:17" ht="22.8" x14ac:dyDescent="0.3">
      <c r="B489" s="68"/>
      <c r="C489" s="74"/>
      <c r="D489" s="66"/>
      <c r="F489" s="66"/>
      <c r="G489" s="66"/>
      <c r="H489" s="66"/>
      <c r="K489" s="68"/>
      <c r="L489" s="66"/>
      <c r="M489" s="66"/>
      <c r="N489" s="66"/>
      <c r="O489" s="66"/>
      <c r="Q489" s="66"/>
    </row>
    <row r="490" spans="2:17" ht="22.8" x14ac:dyDescent="0.3">
      <c r="B490" s="68"/>
      <c r="C490" s="74"/>
      <c r="D490" s="66"/>
      <c r="F490" s="66"/>
      <c r="G490" s="66"/>
      <c r="H490" s="66"/>
      <c r="K490" s="68"/>
      <c r="L490" s="66"/>
      <c r="M490" s="66"/>
      <c r="N490" s="66"/>
      <c r="O490" s="66"/>
      <c r="Q490" s="66"/>
    </row>
    <row r="491" spans="2:17" ht="22.8" x14ac:dyDescent="0.3">
      <c r="B491" s="68"/>
      <c r="C491" s="74"/>
      <c r="D491" s="66"/>
      <c r="F491" s="66"/>
      <c r="G491" s="66"/>
      <c r="H491" s="66"/>
      <c r="K491" s="68"/>
      <c r="L491" s="66"/>
      <c r="M491" s="66"/>
      <c r="N491" s="66"/>
      <c r="O491" s="66"/>
      <c r="Q491" s="66"/>
    </row>
    <row r="492" spans="2:17" ht="22.8" x14ac:dyDescent="0.3">
      <c r="B492" s="68"/>
      <c r="C492" s="74"/>
      <c r="D492" s="66"/>
      <c r="F492" s="66"/>
      <c r="G492" s="66"/>
      <c r="H492" s="66"/>
      <c r="K492" s="68"/>
      <c r="L492" s="66"/>
      <c r="M492" s="66"/>
      <c r="N492" s="66"/>
      <c r="O492" s="66"/>
      <c r="Q492" s="66"/>
    </row>
    <row r="493" spans="2:17" ht="22.8" x14ac:dyDescent="0.3">
      <c r="B493" s="68"/>
      <c r="C493" s="74"/>
      <c r="D493" s="66"/>
      <c r="F493" s="66"/>
      <c r="G493" s="66"/>
      <c r="H493" s="66"/>
      <c r="K493" s="68"/>
      <c r="L493" s="66"/>
      <c r="M493" s="66"/>
      <c r="N493" s="66"/>
      <c r="O493" s="66"/>
      <c r="Q493" s="66"/>
    </row>
    <row r="494" spans="2:17" ht="22.8" x14ac:dyDescent="0.3">
      <c r="B494" s="68"/>
      <c r="C494" s="74"/>
      <c r="D494" s="66"/>
      <c r="F494" s="66"/>
      <c r="G494" s="66"/>
      <c r="H494" s="66"/>
      <c r="K494" s="68"/>
      <c r="L494" s="66"/>
      <c r="M494" s="66"/>
      <c r="N494" s="66"/>
      <c r="O494" s="66"/>
      <c r="Q494" s="66"/>
    </row>
    <row r="495" spans="2:17" ht="22.8" x14ac:dyDescent="0.3">
      <c r="B495" s="68"/>
      <c r="C495" s="74"/>
      <c r="D495" s="66"/>
      <c r="F495" s="66"/>
      <c r="G495" s="66"/>
      <c r="H495" s="66"/>
      <c r="K495" s="68"/>
      <c r="L495" s="66"/>
      <c r="M495" s="66"/>
      <c r="N495" s="66"/>
      <c r="O495" s="66"/>
      <c r="Q495" s="66"/>
    </row>
    <row r="496" spans="2:17" ht="22.8" x14ac:dyDescent="0.3">
      <c r="B496" s="68"/>
      <c r="C496" s="74"/>
      <c r="D496" s="66"/>
      <c r="F496" s="66"/>
      <c r="G496" s="66"/>
      <c r="H496" s="66"/>
      <c r="K496" s="68"/>
      <c r="L496" s="66"/>
      <c r="M496" s="66"/>
      <c r="N496" s="66"/>
      <c r="O496" s="66"/>
      <c r="Q496" s="66"/>
    </row>
    <row r="497" spans="2:17" ht="22.8" x14ac:dyDescent="0.3">
      <c r="B497" s="68"/>
      <c r="C497" s="74"/>
      <c r="D497" s="66"/>
      <c r="F497" s="66"/>
      <c r="G497" s="66"/>
      <c r="H497" s="66"/>
      <c r="K497" s="68"/>
      <c r="L497" s="66"/>
      <c r="M497" s="66"/>
      <c r="N497" s="66"/>
      <c r="O497" s="66"/>
      <c r="Q497" s="66"/>
    </row>
    <row r="498" spans="2:17" ht="22.8" x14ac:dyDescent="0.3">
      <c r="B498" s="68"/>
      <c r="C498" s="74"/>
      <c r="D498" s="66"/>
      <c r="F498" s="66"/>
      <c r="G498" s="66"/>
      <c r="H498" s="66"/>
      <c r="K498" s="68"/>
      <c r="L498" s="66"/>
      <c r="M498" s="66"/>
      <c r="N498" s="66"/>
      <c r="O498" s="66"/>
      <c r="Q498" s="66"/>
    </row>
    <row r="499" spans="2:17" ht="22.8" x14ac:dyDescent="0.3">
      <c r="B499" s="68"/>
      <c r="C499" s="74"/>
      <c r="D499" s="66"/>
      <c r="F499" s="66"/>
      <c r="G499" s="66"/>
      <c r="H499" s="66"/>
      <c r="K499" s="68"/>
      <c r="L499" s="66"/>
      <c r="M499" s="66"/>
      <c r="N499" s="66"/>
      <c r="O499" s="66"/>
      <c r="Q499" s="66"/>
    </row>
    <row r="500" spans="2:17" ht="22.8" x14ac:dyDescent="0.3">
      <c r="B500" s="68"/>
      <c r="C500" s="74"/>
      <c r="D500" s="66"/>
      <c r="F500" s="66"/>
      <c r="G500" s="66"/>
      <c r="H500" s="66"/>
      <c r="K500" s="68"/>
      <c r="L500" s="66"/>
      <c r="M500" s="66"/>
      <c r="N500" s="66"/>
      <c r="O500" s="66"/>
      <c r="Q500" s="66"/>
    </row>
    <row r="501" spans="2:17" ht="22.8" x14ac:dyDescent="0.3">
      <c r="B501" s="68"/>
      <c r="C501" s="74"/>
      <c r="D501" s="66"/>
      <c r="F501" s="66"/>
      <c r="G501" s="66"/>
      <c r="H501" s="66"/>
      <c r="K501" s="68"/>
      <c r="L501" s="66"/>
      <c r="M501" s="66"/>
      <c r="N501" s="66"/>
      <c r="O501" s="66"/>
      <c r="Q501" s="66"/>
    </row>
    <row r="502" spans="2:17" thickBot="1" x14ac:dyDescent="0.35">
      <c r="B502" s="68"/>
      <c r="C502" s="74"/>
      <c r="D502" s="66"/>
      <c r="F502" s="66"/>
      <c r="G502" s="66"/>
      <c r="H502" s="66"/>
      <c r="K502" s="68"/>
      <c r="L502" s="66"/>
      <c r="M502" s="66"/>
      <c r="N502" s="66"/>
      <c r="O502" s="66"/>
      <c r="Q502" s="66"/>
    </row>
  </sheetData>
  <dataConsolidate/>
  <mergeCells count="85">
    <mergeCell ref="E2:G2"/>
    <mergeCell ref="E1:G1"/>
    <mergeCell ref="J2:N2"/>
    <mergeCell ref="C23:C29"/>
    <mergeCell ref="B23:B29"/>
    <mergeCell ref="A2:D2"/>
    <mergeCell ref="A3:B3"/>
    <mergeCell ref="K5:K11"/>
    <mergeCell ref="A4:D4"/>
    <mergeCell ref="B5:B11"/>
    <mergeCell ref="C5:C11"/>
    <mergeCell ref="A5:A42"/>
    <mergeCell ref="L5:L21"/>
    <mergeCell ref="C30:C33"/>
    <mergeCell ref="B30:B33"/>
    <mergeCell ref="K23:K37"/>
    <mergeCell ref="A79:A97"/>
    <mergeCell ref="B89:B94"/>
    <mergeCell ref="C89:C94"/>
    <mergeCell ref="B95:B96"/>
    <mergeCell ref="C95:C96"/>
    <mergeCell ref="B59:B68"/>
    <mergeCell ref="C59:C68"/>
    <mergeCell ref="B69:B75"/>
    <mergeCell ref="C69:C75"/>
    <mergeCell ref="A43:A78"/>
    <mergeCell ref="C86:C87"/>
    <mergeCell ref="K86:K87"/>
    <mergeCell ref="K44:K50"/>
    <mergeCell ref="K76:K78"/>
    <mergeCell ref="B38:B42"/>
    <mergeCell ref="C38:C42"/>
    <mergeCell ref="B13:B16"/>
    <mergeCell ref="C13:C16"/>
    <mergeCell ref="C34:C37"/>
    <mergeCell ref="B34:B37"/>
    <mergeCell ref="B76:B78"/>
    <mergeCell ref="C76:C78"/>
    <mergeCell ref="K13:K16"/>
    <mergeCell ref="B17:B21"/>
    <mergeCell ref="C17:C21"/>
    <mergeCell ref="K17:K21"/>
    <mergeCell ref="C44:C50"/>
    <mergeCell ref="B44:B50"/>
    <mergeCell ref="B51:B57"/>
    <mergeCell ref="B80:B82"/>
    <mergeCell ref="C80:C82"/>
    <mergeCell ref="K80:K82"/>
    <mergeCell ref="L80:L87"/>
    <mergeCell ref="B83:B85"/>
    <mergeCell ref="C83:C85"/>
    <mergeCell ref="K83:K85"/>
    <mergeCell ref="B86:B87"/>
    <mergeCell ref="C51:C57"/>
    <mergeCell ref="K51:K57"/>
    <mergeCell ref="K59:K68"/>
    <mergeCell ref="L109:L118"/>
    <mergeCell ref="K38:K42"/>
    <mergeCell ref="L23:L42"/>
    <mergeCell ref="L44:L57"/>
    <mergeCell ref="L59:L78"/>
    <mergeCell ref="L89:L97"/>
    <mergeCell ref="L99:L107"/>
    <mergeCell ref="K101:K103"/>
    <mergeCell ref="K104:K107"/>
    <mergeCell ref="K69:K75"/>
    <mergeCell ref="K89:K94"/>
    <mergeCell ref="K99:K100"/>
    <mergeCell ref="K109:K112"/>
    <mergeCell ref="A98:A118"/>
    <mergeCell ref="B109:B112"/>
    <mergeCell ref="C109:C112"/>
    <mergeCell ref="K95:K96"/>
    <mergeCell ref="K113:K115"/>
    <mergeCell ref="B116:B118"/>
    <mergeCell ref="C116:C118"/>
    <mergeCell ref="K116:K118"/>
    <mergeCell ref="B113:B115"/>
    <mergeCell ref="C113:C115"/>
    <mergeCell ref="B99:B100"/>
    <mergeCell ref="C99:C100"/>
    <mergeCell ref="B101:B103"/>
    <mergeCell ref="C101:C103"/>
    <mergeCell ref="B104:B107"/>
    <mergeCell ref="C104:C107"/>
  </mergeCells>
  <conditionalFormatting sqref="B5">
    <cfRule type="expression" dxfId="115" priority="151">
      <formula>AND($J5=0, $J6=0, $J7=0, $J8=0, $J9=0, $J5&lt;&gt;"", $J6&lt;&gt;"", $J7&lt;&gt;"", $J8&lt;&gt;"", $J9&lt;&gt;"")</formula>
    </cfRule>
    <cfRule type="expression" dxfId="114" priority="152">
      <formula>AND($J5=1, $J6=1, $J7=1, $J8=1, $J9=1)</formula>
    </cfRule>
    <cfRule type="expression" dxfId="113" priority="150">
      <formula>COUNTIF($J5:$J9, 0)&gt;0</formula>
    </cfRule>
  </conditionalFormatting>
  <conditionalFormatting sqref="B23">
    <cfRule type="expression" dxfId="112" priority="124">
      <formula>AND($J23=0, $J24=0, $J25=0, $J26=0, $J27=0, $J23&lt;&gt;"", $J24&lt;&gt;"", $J25&lt;&gt;"", $J26&lt;&gt;"", $J27&lt;&gt;"")</formula>
    </cfRule>
    <cfRule type="expression" dxfId="111" priority="123">
      <formula>COUNTIF($J23:$J27, 0)&gt;0</formula>
    </cfRule>
    <cfRule type="expression" dxfId="110" priority="125">
      <formula>AND($J23=1, $J24=1, $J25=1, $J26=1, $J27=1)</formula>
    </cfRule>
  </conditionalFormatting>
  <conditionalFormatting sqref="B44">
    <cfRule type="expression" dxfId="109" priority="99">
      <formula>COUNTIF($J44:$J48, 0)&gt;0</formula>
    </cfRule>
    <cfRule type="expression" dxfId="108" priority="100">
      <formula>AND($J44=0, $J45=0, $J46=0, $J47=0, $J48=0, $J44&lt;&gt;"", $J45&lt;&gt;"", $J46&lt;&gt;"", $J47&lt;&gt;"", $J48&lt;&gt;"")</formula>
    </cfRule>
    <cfRule type="expression" dxfId="107" priority="101">
      <formula>AND($J44=1, $J45=1, $J46=1, $J47=1, $J48=1)</formula>
    </cfRule>
  </conditionalFormatting>
  <conditionalFormatting sqref="B51">
    <cfRule type="expression" dxfId="106" priority="91">
      <formula>AND($J51=0, $J52=0, $J53=0, $J54=0, $J55=0, $J51&lt;&gt;"", $J52&lt;&gt;"", $J53&lt;&gt;"", $J54&lt;&gt;"", $J55&lt;&gt;"")</formula>
    </cfRule>
    <cfRule type="expression" dxfId="105" priority="92">
      <formula>AND($J51=1, $J52=1, $J53=1, $J54=1, $J55=1)</formula>
    </cfRule>
    <cfRule type="expression" dxfId="104" priority="90">
      <formula>COUNTIF($J51:$J55, 0)&gt;0</formula>
    </cfRule>
  </conditionalFormatting>
  <conditionalFormatting sqref="B69">
    <cfRule type="expression" dxfId="103" priority="78">
      <formula>COUNTIF($J69:$J73, 0)&gt;0</formula>
    </cfRule>
    <cfRule type="expression" dxfId="102" priority="79">
      <formula>AND($J69=0, $J70=0, $J71=0, $J72=0, $J73=0, $J69&lt;&gt;"", $J70&lt;&gt;"", $J71&lt;&gt;"", $J72&lt;&gt;"", $J73&lt;&gt;"")</formula>
    </cfRule>
    <cfRule type="expression" dxfId="101" priority="80">
      <formula>AND($J69=1, $J70=1, $J71=1, $J72=1, $J73=1)</formula>
    </cfRule>
  </conditionalFormatting>
  <conditionalFormatting sqref="B89">
    <cfRule type="expression" dxfId="100" priority="51">
      <formula>AND($J89=1, $J90=1, $J91=1, $J92=1, $J93=1, $J94=1)</formula>
    </cfRule>
    <cfRule type="expression" dxfId="99" priority="50">
      <formula>AND($J89=0, $J90=0, $J91=0, $J92=0, $J93=0, $J89&lt;&gt;"", $J90&lt;&gt;"", $J91&lt;&gt;"", $J92&lt;&gt;"", $J93&lt;&gt;"", $J94&lt;&gt;"")</formula>
    </cfRule>
  </conditionalFormatting>
  <conditionalFormatting sqref="B12:C12">
    <cfRule type="expression" dxfId="98" priority="146">
      <formula>AND($J12=1)</formula>
    </cfRule>
    <cfRule type="expression" dxfId="97" priority="145">
      <formula>AND($J12=0, $J12&lt;&gt;"")</formula>
    </cfRule>
    <cfRule type="expression" dxfId="96" priority="144">
      <formula>COUNTIF($J12, 0)&gt;0</formula>
    </cfRule>
  </conditionalFormatting>
  <conditionalFormatting sqref="B13:C13">
    <cfRule type="expression" dxfId="95" priority="138">
      <formula>COUNTIF($J13:$J16, 0)&gt;0</formula>
    </cfRule>
    <cfRule type="expression" dxfId="94" priority="139">
      <formula>AND($J13=0, $J14=0, $J15=0, $J16=0, $J13&lt;&gt;"", $J14&lt;&gt;"", $J15&lt;&gt;"", $J16&lt;&gt;"")</formula>
    </cfRule>
    <cfRule type="expression" dxfId="93" priority="140">
      <formula>AND($J13=1, $J14=1, $J15=1, $J16=1)</formula>
    </cfRule>
  </conditionalFormatting>
  <conditionalFormatting sqref="B17:C17">
    <cfRule type="expression" dxfId="92" priority="132">
      <formula>COUNTIF($J17:$J21, 0)&gt;0</formula>
    </cfRule>
    <cfRule type="expression" dxfId="91" priority="134">
      <formula>AND($J17=1, $J18=1, $J19=1, $J20=1, $J21=1)</formula>
    </cfRule>
    <cfRule type="expression" dxfId="90" priority="133">
      <formula>AND($J17=0, $J18=0, $J19=0, $J20=0, $J21=0, $J17&lt;&gt;"", $J18&lt;&gt;"", $J19&lt;&gt;"", $J20&lt;&gt;"", $J21&lt;&gt;"")</formula>
    </cfRule>
  </conditionalFormatting>
  <conditionalFormatting sqref="B30:C30">
    <cfRule type="expression" dxfId="89" priority="119">
      <formula>AND($J30=1, $J31=1, $J32=1, $J33=1)</formula>
    </cfRule>
    <cfRule type="expression" dxfId="88" priority="117">
      <formula>COUNTIF($J30:$J33, 0)&gt;0</formula>
    </cfRule>
    <cfRule type="expression" dxfId="87" priority="118">
      <formula>AND($J30=0, $J31=0, $J32=0, $J33=0, $J30&lt;&gt;"", $J31&lt;&gt;"", $J32&lt;&gt;"", $J33&lt;&gt;"")</formula>
    </cfRule>
  </conditionalFormatting>
  <conditionalFormatting sqref="B34:C34">
    <cfRule type="expression" dxfId="86" priority="111">
      <formula>COUNTIF($J34:$J37, 0)&gt;0</formula>
    </cfRule>
    <cfRule type="expression" dxfId="85" priority="112">
      <formula>AND($J34=0, $J35=0, $J36=0, $J37=0, $J34&lt;&gt;"", $J35&lt;&gt;"", $J36&lt;&gt;"", $J37&lt;&gt;"")</formula>
    </cfRule>
    <cfRule type="expression" dxfId="84" priority="113">
      <formula>AND($J34=1, $J35=1, $J36=1, $J37=1)</formula>
    </cfRule>
  </conditionalFormatting>
  <conditionalFormatting sqref="B38:C38">
    <cfRule type="expression" dxfId="83" priority="108">
      <formula>COUNTIF($J38:$J42, 0)&gt;0</formula>
    </cfRule>
    <cfRule type="expression" dxfId="82" priority="110">
      <formula>AND($J38=1, $J39=1, $J40=1, $J41=1, $J42=1)</formula>
    </cfRule>
    <cfRule type="expression" dxfId="81" priority="109">
      <formula>AND($J38=0, $J39=0, $J40=0, $J41=0, $J42=0, $J38&lt;&gt;"", $J39&lt;&gt;"", $J40&lt;&gt;"", $J41&lt;&gt;"", $J42&lt;&gt;"")</formula>
    </cfRule>
  </conditionalFormatting>
  <conditionalFormatting sqref="B59:C59">
    <cfRule type="expression" dxfId="80" priority="84">
      <formula>COUNTIF($J59:$J68, 0)&gt;0</formula>
    </cfRule>
    <cfRule type="expression" dxfId="79" priority="85">
      <formula>AND($J59=0, $J60=0, $J61=0, $J62=0, $J63=0, $J64=0, $J65=0, $J66=0, $J67=0, $J68=0, $J59&lt;&gt;"", $J60&lt;&gt;"", $J61&lt;&gt;"", $J62&lt;&gt;"", $J63&lt;&gt;"", $J64&lt;&gt;"", $J65&lt;&gt;"", $J66&lt;&gt;"", $J67&lt;&gt;"", $J68&lt;&gt;"")</formula>
    </cfRule>
    <cfRule type="expression" dxfId="78" priority="86">
      <formula>AND($J59=1, $J60=1, $J61=1, $J62=1, $J63=1, $J64=1, $J65=1, $J66=1, $J67=1, $J68=1)</formula>
    </cfRule>
  </conditionalFormatting>
  <conditionalFormatting sqref="B76:C76">
    <cfRule type="expression" dxfId="77" priority="74">
      <formula>AND($J76=1, $J77=1, $J78=1)</formula>
    </cfRule>
    <cfRule type="expression" dxfId="76" priority="73">
      <formula>AND($J76=0, $J77=0, $J78=0, $J76&lt;&gt;"", $J77&lt;&gt;"", $J78&lt;&gt;"")</formula>
    </cfRule>
    <cfRule type="expression" dxfId="75" priority="72">
      <formula>COUNTIF($J76:$J78, 0)&gt;0</formula>
    </cfRule>
  </conditionalFormatting>
  <conditionalFormatting sqref="B80:C80">
    <cfRule type="expression" dxfId="74" priority="68">
      <formula>AND($J80=1, $J81=1, $J82=1)</formula>
    </cfRule>
    <cfRule type="expression" dxfId="73" priority="67">
      <formula>AND($J80=0, $J81=0, $J82=0, $J80&lt;&gt;"", $J81&lt;&gt;"", $J82&lt;&gt;"")</formula>
    </cfRule>
    <cfRule type="expression" dxfId="72" priority="66">
      <formula>COUNTIF($J80:$J82, 0)&gt;0</formula>
    </cfRule>
  </conditionalFormatting>
  <conditionalFormatting sqref="B83:C83">
    <cfRule type="expression" dxfId="71" priority="60">
      <formula>COUNTIF($J83:$J85, 0)&gt;0</formula>
    </cfRule>
    <cfRule type="expression" dxfId="70" priority="61">
      <formula>AND($J83=0, $J84=0, $J85=0, $J83&lt;&gt;"", $J84&lt;&gt;"", $J85&lt;&gt;"")</formula>
    </cfRule>
    <cfRule type="expression" dxfId="69" priority="62">
      <formula>AND($J83=1, $J84=1, $J85=1)</formula>
    </cfRule>
  </conditionalFormatting>
  <conditionalFormatting sqref="B86:C86">
    <cfRule type="expression" dxfId="68" priority="54">
      <formula>COUNTIF($J86:$J87, 0)&gt;0</formula>
    </cfRule>
    <cfRule type="expression" dxfId="67" priority="55">
      <formula>AND($J86=0, $J87=0, $J86&lt;&gt;"", $J87&lt;&gt;"")</formula>
    </cfRule>
    <cfRule type="expression" dxfId="66" priority="56">
      <formula>AND($J86=1, $J87=1)</formula>
    </cfRule>
  </conditionalFormatting>
  <conditionalFormatting sqref="B89:C89">
    <cfRule type="expression" dxfId="65" priority="49">
      <formula>COUNTIF($J89:$J94, 0)&gt;0</formula>
    </cfRule>
  </conditionalFormatting>
  <conditionalFormatting sqref="B95:C95">
    <cfRule type="expression" dxfId="64" priority="41">
      <formula>AND($J95=0, $J96=0, $J95&lt;&gt;"", $J96&lt;&gt;"")</formula>
    </cfRule>
    <cfRule type="expression" dxfId="63" priority="40">
      <formula>COUNTIF($J95:$J96, 0)&gt;0</formula>
    </cfRule>
    <cfRule type="expression" dxfId="62" priority="42">
      <formula>AND($J95=1, $J96=1)</formula>
    </cfRule>
  </conditionalFormatting>
  <conditionalFormatting sqref="B97:C97">
    <cfRule type="expression" dxfId="61" priority="25">
      <formula>COUNTIF($J97, 0)&gt;0</formula>
    </cfRule>
    <cfRule type="expression" dxfId="60" priority="26">
      <formula>AND($J97=0, $J97&lt;&gt;"")</formula>
    </cfRule>
    <cfRule type="expression" dxfId="59" priority="27">
      <formula>AND($J97=1)</formula>
    </cfRule>
  </conditionalFormatting>
  <conditionalFormatting sqref="B99:C99">
    <cfRule type="expression" dxfId="58" priority="36">
      <formula>AND($J99=1, $J100=1)</formula>
    </cfRule>
    <cfRule type="expression" dxfId="57" priority="35">
      <formula>AND($J99=0, $J100=0, $J99&lt;&gt;"", $J100&lt;&gt;"")</formula>
    </cfRule>
    <cfRule type="expression" dxfId="56" priority="34">
      <formula>COUNTIF($J99:$J100, 0)&gt;0</formula>
    </cfRule>
  </conditionalFormatting>
  <conditionalFormatting sqref="B101:C101">
    <cfRule type="expression" dxfId="55" priority="28">
      <formula>COUNTIF($J101:$J103, 0)&gt;0</formula>
    </cfRule>
    <cfRule type="expression" dxfId="54" priority="29">
      <formula>AND($J101=0, $J102=0, $J103=0, $J101&lt;&gt;"", $J102&lt;&gt;"", $J103&lt;&gt;"")</formula>
    </cfRule>
    <cfRule type="expression" dxfId="53" priority="30">
      <formula>AND($J101=1, $J102=1, $J103=1)</formula>
    </cfRule>
  </conditionalFormatting>
  <conditionalFormatting sqref="B104:C104">
    <cfRule type="expression" dxfId="52" priority="17">
      <formula>AND($J104=0, $J105=0, $J106=0, $J107=0, $J104&lt;&gt;"", $J105&lt;&gt;"", $J106&lt;&gt;"", $J107&lt;&gt;"")</formula>
    </cfRule>
    <cfRule type="expression" dxfId="51" priority="18">
      <formula>AND($J104=1, $J105=1, $J106=1, $J107=1)</formula>
    </cfRule>
    <cfRule type="expression" dxfId="50" priority="16">
      <formula>COUNTIF($J104:$J107, 0)&gt;0</formula>
    </cfRule>
  </conditionalFormatting>
  <conditionalFormatting sqref="B109:C109">
    <cfRule type="expression" dxfId="49" priority="12">
      <formula>AND($J109=1, $J110=1, $J111=1, $J112=1)</formula>
    </cfRule>
    <cfRule type="expression" dxfId="48" priority="11">
      <formula>AND($J109=0, $J110=0, $J111=0, $J112=0, $J109&lt;&gt;"", $J110&lt;&gt;"", $J111&lt;&gt;"", $J112&lt;&gt;"")</formula>
    </cfRule>
    <cfRule type="expression" dxfId="47" priority="10">
      <formula>COUNTIF($J109:$J112, 0)&gt;0</formula>
    </cfRule>
  </conditionalFormatting>
  <conditionalFormatting sqref="B113:C113">
    <cfRule type="expression" dxfId="46" priority="7">
      <formula>COUNTIF($J113:$J115, 0)&gt;0</formula>
    </cfRule>
    <cfRule type="expression" dxfId="45" priority="8">
      <formula>AND($J113=0, $J114=0, $J115=0, $J113&lt;&gt;"", $J114&lt;&gt;"", $J115&lt;&gt;"")</formula>
    </cfRule>
    <cfRule type="expression" dxfId="44" priority="9">
      <formula>AND($J113=1, $J114=1, $J115=1)</formula>
    </cfRule>
  </conditionalFormatting>
  <conditionalFormatting sqref="B116:C116">
    <cfRule type="expression" dxfId="43" priority="3">
      <formula>AND($J116=1, $J117=1, $J118=1)</formula>
    </cfRule>
    <cfRule type="expression" dxfId="42" priority="2">
      <formula>AND($J116=0, $J117=0, $J118=0, $J116&lt;&gt;"", $J117&lt;&gt;"", $J118&lt;&gt;"")</formula>
    </cfRule>
    <cfRule type="expression" dxfId="41" priority="1">
      <formula>COUNTIF($J116:$J118, 0)&gt;0</formula>
    </cfRule>
  </conditionalFormatting>
  <conditionalFormatting sqref="C5">
    <cfRule type="expression" dxfId="40" priority="155">
      <formula>AND($J5=1, $J6=1, $J7=1, $J8=1, $J9=1, $J10=1, $J11=1)</formula>
    </cfRule>
    <cfRule type="expression" dxfId="39" priority="153">
      <formula>COUNTIF($J5:$J11, 0)&gt;0</formula>
    </cfRule>
    <cfRule type="expression" dxfId="38" priority="154">
      <formula>AND($J5=0, $J6=0, $J7=0, $J8=0, $J9=0, $J10=0, $J11=0, $J5&lt;&gt;"", $J6&lt;&gt;"", $J7&lt;&gt;"", $J8&lt;&gt;"", $J9&lt;&gt;"", $J10&lt;&gt;"", $J11&lt;&gt;"")</formula>
    </cfRule>
  </conditionalFormatting>
  <conditionalFormatting sqref="C23">
    <cfRule type="expression" dxfId="37" priority="127">
      <formula>AND($J23=0, $J24=0, $J25=0, $J26=0, $J27=0, $J28=0, $J29=0, $J23&lt;&gt;"", $J24&lt;&gt;"", $J25&lt;&gt;"", $J26&lt;&gt;"", $J27&lt;&gt;"", $J28&lt;&gt;"", $J29&lt;&gt;"")</formula>
    </cfRule>
    <cfRule type="expression" dxfId="36" priority="128">
      <formula>AND($J23=1, $J24=1, $J25=1, $J26=1, $J27=1, $J28=1, $J29=1)</formula>
    </cfRule>
    <cfRule type="expression" dxfId="35" priority="126">
      <formula>COUNTIF($J23:$J29, 0)&gt;0</formula>
    </cfRule>
  </conditionalFormatting>
  <conditionalFormatting sqref="C44">
    <cfRule type="expression" dxfId="34" priority="102">
      <formula>COUNTIF($J44:$J50, 0)&gt;0</formula>
    </cfRule>
    <cfRule type="expression" dxfId="33" priority="103">
      <formula>AND($J44=0, $J45=0, $J46=0, $J47=0, $J48=0, $J49=0, $J50=0, $J44&lt;&gt;"", $J45&lt;&gt;"", $J46&lt;&gt;"", $J47&lt;&gt;"", $J48&lt;&gt;"", $J49&lt;&gt;"", $J50&lt;&gt;"")</formula>
    </cfRule>
    <cfRule type="expression" dxfId="32" priority="104">
      <formula>AND($J44=1, $J45=1, $J46=1, $J47=1, $J48=1, $J49=1, $J50=1)</formula>
    </cfRule>
  </conditionalFormatting>
  <conditionalFormatting sqref="C51">
    <cfRule type="expression" dxfId="31" priority="93">
      <formula>COUNTIF($J51:$J57, 0)&gt;0</formula>
    </cfRule>
    <cfRule type="expression" dxfId="30" priority="94">
      <formula>AND($J51=0, $J52=0, $J53=0, $J54=0, $J55=0, $J56=0, $J57=0, $J51&lt;&gt;"", $J52&lt;&gt;"", $J53&lt;&gt;"", $J54&lt;&gt;"", $J55&lt;&gt;"", $J56&lt;&gt;"", $J57&lt;&gt;"")</formula>
    </cfRule>
    <cfRule type="expression" dxfId="29" priority="95">
      <formula>AND($J51=1, $J52=1, $J53=1, $J54=1, $J55=1, $J56=1, $J57=1)</formula>
    </cfRule>
  </conditionalFormatting>
  <conditionalFormatting sqref="C69">
    <cfRule type="expression" dxfId="28" priority="82">
      <formula>AND($J69=0, $J70=0, $J71=0, $J72=0, $J73=0, $J74=0, $J75=0, $J69&lt;&gt;"", $J70&lt;&gt;"", $J71&lt;&gt;"", $J72&lt;&gt;"", $J73&lt;&gt;"", $J74&lt;&gt;"", $J75&lt;&gt;"")</formula>
    </cfRule>
    <cfRule type="expression" dxfId="27" priority="83">
      <formula>AND($J69=1, $J70=1, $J71=1, $J72=1, $J73=1, $J74=1, $J75=1)</formula>
    </cfRule>
    <cfRule type="expression" dxfId="26" priority="81">
      <formula>COUNTIF($J69:$J75, 0)&gt;0</formula>
    </cfRule>
  </conditionalFormatting>
  <conditionalFormatting sqref="C89">
    <cfRule type="expression" dxfId="25" priority="53">
      <formula>AND($J89=1, $J90=1, $J91=1, $J92=1, $J93=1, $J94=1)</formula>
    </cfRule>
    <cfRule type="expression" dxfId="24" priority="52">
      <formula>AND($J89=0, $J90=0, $J91=0, $J92=0, $J93=0, $J94=0, $J89&lt;&gt;"", $J90&lt;&gt;"", $J91&lt;&gt;"", $J92&lt;&gt;"", $J93&lt;&gt;"", $J94&lt;&gt;"")</formula>
    </cfRule>
  </conditionalFormatting>
  <conditionalFormatting sqref="D5:D21">
    <cfRule type="expression" dxfId="23" priority="129">
      <formula>AND($J5=0, $J5&lt;&gt;"")</formula>
    </cfRule>
    <cfRule type="expression" dxfId="22" priority="130">
      <formula>$J5=1</formula>
    </cfRule>
    <cfRule type="expression" dxfId="21" priority="131">
      <formula>$E$4("Mapped")</formula>
    </cfRule>
  </conditionalFormatting>
  <conditionalFormatting sqref="D23:D42">
    <cfRule type="expression" dxfId="20" priority="107">
      <formula>$E$4("Mapped")</formula>
    </cfRule>
    <cfRule type="expression" dxfId="19" priority="105">
      <formula>AND($J23=0, $J23&lt;&gt;"")</formula>
    </cfRule>
    <cfRule type="expression" dxfId="18" priority="106">
      <formula>$J23=1</formula>
    </cfRule>
  </conditionalFormatting>
  <conditionalFormatting sqref="D44:D57">
    <cfRule type="expression" dxfId="17" priority="97">
      <formula>$J44=1</formula>
    </cfRule>
    <cfRule type="expression" dxfId="16" priority="96">
      <formula>AND($J44=0, $J44&lt;&gt;"")</formula>
    </cfRule>
    <cfRule type="expression" dxfId="15" priority="98">
      <formula>$E$4("Mapped")</formula>
    </cfRule>
  </conditionalFormatting>
  <conditionalFormatting sqref="D59:D78">
    <cfRule type="expression" dxfId="14" priority="69">
      <formula>AND($J59=0, $J59&lt;&gt;"")</formula>
    </cfRule>
    <cfRule type="expression" dxfId="13" priority="71">
      <formula>$E$4("Mapped")</formula>
    </cfRule>
    <cfRule type="expression" dxfId="12" priority="70">
      <formula>$J59=1</formula>
    </cfRule>
  </conditionalFormatting>
  <conditionalFormatting sqref="D80:D87">
    <cfRule type="expression" dxfId="11" priority="58">
      <formula>$J80=1</formula>
    </cfRule>
    <cfRule type="expression" dxfId="10" priority="57">
      <formula>AND($J80=0, $J80&lt;&gt;"")</formula>
    </cfRule>
    <cfRule type="expression" dxfId="9" priority="59">
      <formula>$E$4("Mapped")</formula>
    </cfRule>
  </conditionalFormatting>
  <conditionalFormatting sqref="D89:D97">
    <cfRule type="expression" dxfId="8" priority="24">
      <formula>$E$4("Mapped")</formula>
    </cfRule>
    <cfRule type="expression" dxfId="7" priority="23">
      <formula>$J89=1</formula>
    </cfRule>
    <cfRule type="expression" dxfId="6" priority="22">
      <formula>AND($J89=0, $J89&lt;&gt;"")</formula>
    </cfRule>
  </conditionalFormatting>
  <conditionalFormatting sqref="D99:D107">
    <cfRule type="expression" dxfId="5" priority="21">
      <formula>$E$4("Mapped")</formula>
    </cfRule>
    <cfRule type="expression" dxfId="4" priority="19">
      <formula>AND($J99=0, $J99&lt;&gt;"")</formula>
    </cfRule>
    <cfRule type="expression" dxfId="3" priority="20">
      <formula>$J99=1</formula>
    </cfRule>
  </conditionalFormatting>
  <conditionalFormatting sqref="D109:D118">
    <cfRule type="expression" dxfId="2" priority="6">
      <formula>$E$4("Mapped")</formula>
    </cfRule>
    <cfRule type="expression" dxfId="1" priority="5">
      <formula>$J109=1</formula>
    </cfRule>
    <cfRule type="expression" dxfId="0" priority="4">
      <formula>AND($J109=0, $J109&lt;&gt;"")</formula>
    </cfRule>
  </conditionalFormatting>
  <dataValidations count="2">
    <dataValidation type="list" allowBlank="1" showInputMessage="1" showErrorMessage="1" sqref="J99:J107 J109:J118 J44:J57 J23:J42 J5:J21 J59:J78 J80:J87 J89:J97 J3" xr:uid="{7BCDC5A2-F5DD-42E4-9241-B934A5D86714}">
      <formula1>"0, 1"</formula1>
    </dataValidation>
    <dataValidation type="list" allowBlank="1" showInputMessage="1" showErrorMessage="1" sqref="M3" xr:uid="{273F7BC2-6EA5-4917-93BC-77D0E30C0849}">
      <formula1>$T$4:$T$13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F99:G107 F44:G57 F23:G42 F5:G21 F59:G78 F80:G87 F89:G97 F109:G118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M44:N57 M23:N42 M5:N21 M59:N78 M80:N87 M89:N97 M99:N107 M109:N1048576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27"/>
  <sheetViews>
    <sheetView showGridLines="0" workbookViewId="0">
      <selection activeCell="M17" sqref="M17"/>
    </sheetView>
  </sheetViews>
  <sheetFormatPr defaultColWidth="8.77734375" defaultRowHeight="14.4" x14ac:dyDescent="0.3"/>
  <cols>
    <col min="2" max="2" width="12" customWidth="1"/>
    <col min="3" max="3" width="39.6640625" customWidth="1"/>
    <col min="4" max="4" width="12.6640625" hidden="1" customWidth="1"/>
    <col min="5" max="5" width="17.21875" hidden="1" customWidth="1"/>
    <col min="6" max="6" width="25.6640625" hidden="1" customWidth="1"/>
    <col min="7" max="7" width="20.33203125" style="243" customWidth="1"/>
    <col min="8" max="8" width="23.33203125" style="243" hidden="1" customWidth="1"/>
    <col min="9" max="9" width="24.77734375" style="243" customWidth="1"/>
  </cols>
  <sheetData>
    <row r="1" spans="2:9" ht="60" customHeight="1" x14ac:dyDescent="0.35">
      <c r="B1" s="344" t="s">
        <v>207</v>
      </c>
      <c r="C1" s="344"/>
      <c r="D1" s="344"/>
      <c r="E1" s="344"/>
      <c r="F1" s="344"/>
      <c r="G1" s="344"/>
      <c r="H1" s="344"/>
      <c r="I1" s="344"/>
    </row>
    <row r="2" spans="2:9" x14ac:dyDescent="0.3">
      <c r="B2" s="345" t="s">
        <v>54</v>
      </c>
      <c r="C2" s="346"/>
      <c r="D2" s="14" t="s">
        <v>52</v>
      </c>
      <c r="E2" s="14" t="s">
        <v>53</v>
      </c>
      <c r="F2" s="14" t="s">
        <v>55</v>
      </c>
      <c r="G2" s="236" t="s">
        <v>33</v>
      </c>
      <c r="H2" s="237" t="s">
        <v>47</v>
      </c>
      <c r="I2" s="238" t="s">
        <v>46</v>
      </c>
    </row>
    <row r="3" spans="2:9" x14ac:dyDescent="0.3">
      <c r="B3" s="349">
        <v>1</v>
      </c>
      <c r="C3" s="15" t="s">
        <v>32</v>
      </c>
      <c r="D3" s="14">
        <v>4</v>
      </c>
      <c r="E3" s="14">
        <v>17</v>
      </c>
      <c r="F3" s="16">
        <f t="shared" ref="F3:F10" si="0">100/E3</f>
        <v>5.882352941176471</v>
      </c>
      <c r="G3" s="236">
        <f>SUM('Mapping Template'!L5:L21)</f>
        <v>0</v>
      </c>
      <c r="H3" s="239">
        <f>(E3/E11)*100</f>
        <v>15.887850467289718</v>
      </c>
      <c r="I3" s="240">
        <f>(H3/100)*G3</f>
        <v>0</v>
      </c>
    </row>
    <row r="4" spans="2:9" x14ac:dyDescent="0.3">
      <c r="B4" s="349"/>
      <c r="C4" s="17" t="s">
        <v>31</v>
      </c>
      <c r="D4" s="14">
        <v>4</v>
      </c>
      <c r="E4" s="14">
        <v>20</v>
      </c>
      <c r="F4" s="16">
        <f t="shared" si="0"/>
        <v>5</v>
      </c>
      <c r="G4" s="236">
        <f>SUM('Mapping Template'!L23:L42)</f>
        <v>0</v>
      </c>
      <c r="H4" s="239">
        <f>(E4/E11)*100</f>
        <v>18.691588785046729</v>
      </c>
      <c r="I4" s="240">
        <f t="shared" ref="I4:I10" si="1">(H4/100)*G4</f>
        <v>0</v>
      </c>
    </row>
    <row r="5" spans="2:9" ht="16.95" customHeight="1" x14ac:dyDescent="0.3">
      <c r="B5" s="350">
        <v>2</v>
      </c>
      <c r="C5" s="15" t="s">
        <v>32</v>
      </c>
      <c r="D5" s="14">
        <v>2</v>
      </c>
      <c r="E5" s="14">
        <v>14</v>
      </c>
      <c r="F5" s="16">
        <f t="shared" si="0"/>
        <v>7.1428571428571432</v>
      </c>
      <c r="G5" s="236">
        <f>SUM('Mapping Template'!L44:L57)</f>
        <v>0</v>
      </c>
      <c r="H5" s="239">
        <f>(E5/E11)*100</f>
        <v>13.084112149532709</v>
      </c>
      <c r="I5" s="240">
        <f t="shared" si="1"/>
        <v>0</v>
      </c>
    </row>
    <row r="6" spans="2:9" x14ac:dyDescent="0.3">
      <c r="B6" s="350"/>
      <c r="C6" s="17" t="s">
        <v>31</v>
      </c>
      <c r="D6" s="14">
        <v>3</v>
      </c>
      <c r="E6" s="14">
        <v>20</v>
      </c>
      <c r="F6" s="16">
        <f t="shared" si="0"/>
        <v>5</v>
      </c>
      <c r="G6" s="236">
        <f>SUM('Mapping Template'!L59:L78)</f>
        <v>0</v>
      </c>
      <c r="H6" s="239">
        <f>(E6/E11)*100</f>
        <v>18.691588785046729</v>
      </c>
      <c r="I6" s="240">
        <f t="shared" si="1"/>
        <v>0</v>
      </c>
    </row>
    <row r="7" spans="2:9" ht="16.95" customHeight="1" x14ac:dyDescent="0.3">
      <c r="B7" s="350">
        <v>3</v>
      </c>
      <c r="C7" s="15" t="s">
        <v>32</v>
      </c>
      <c r="D7" s="14">
        <v>3</v>
      </c>
      <c r="E7" s="14">
        <v>8</v>
      </c>
      <c r="F7" s="16">
        <f t="shared" si="0"/>
        <v>12.5</v>
      </c>
      <c r="G7" s="236">
        <f>SUM('Mapping Template'!L80:L87)</f>
        <v>0</v>
      </c>
      <c r="H7" s="239">
        <f>(E7/E11)*100</f>
        <v>7.4766355140186906</v>
      </c>
      <c r="I7" s="240">
        <f t="shared" si="1"/>
        <v>0</v>
      </c>
    </row>
    <row r="8" spans="2:9" x14ac:dyDescent="0.3">
      <c r="B8" s="350"/>
      <c r="C8" s="17" t="s">
        <v>31</v>
      </c>
      <c r="D8" s="14">
        <v>3</v>
      </c>
      <c r="E8" s="14">
        <v>9</v>
      </c>
      <c r="F8" s="16">
        <f t="shared" si="0"/>
        <v>11.111111111111111</v>
      </c>
      <c r="G8" s="236">
        <f>SUM('Mapping Template'!L89:L97)</f>
        <v>0</v>
      </c>
      <c r="H8" s="239">
        <f>(E8/E11)*100</f>
        <v>8.4112149532710276</v>
      </c>
      <c r="I8" s="240">
        <f t="shared" si="1"/>
        <v>0</v>
      </c>
    </row>
    <row r="9" spans="2:9" x14ac:dyDescent="0.3">
      <c r="B9" s="350">
        <v>4</v>
      </c>
      <c r="C9" s="15" t="s">
        <v>32</v>
      </c>
      <c r="D9" s="14">
        <v>3</v>
      </c>
      <c r="E9" s="14">
        <v>9</v>
      </c>
      <c r="F9" s="16">
        <f t="shared" si="0"/>
        <v>11.111111111111111</v>
      </c>
      <c r="G9" s="236">
        <f>SUM('Mapping Template'!L99:L107)</f>
        <v>0</v>
      </c>
      <c r="H9" s="239">
        <f>(E9/E11)*100</f>
        <v>8.4112149532710276</v>
      </c>
      <c r="I9" s="240">
        <f t="shared" si="1"/>
        <v>0</v>
      </c>
    </row>
    <row r="10" spans="2:9" x14ac:dyDescent="0.3">
      <c r="B10" s="350"/>
      <c r="C10" s="17" t="s">
        <v>31</v>
      </c>
      <c r="D10" s="14">
        <v>3</v>
      </c>
      <c r="E10" s="14">
        <v>10</v>
      </c>
      <c r="F10" s="16">
        <f t="shared" si="0"/>
        <v>10</v>
      </c>
      <c r="G10" s="236">
        <f>SUM('Mapping Template'!L109:L118)</f>
        <v>0</v>
      </c>
      <c r="H10" s="239">
        <f>(E10/E11)*100</f>
        <v>9.3457943925233646</v>
      </c>
      <c r="I10" s="240">
        <f t="shared" si="1"/>
        <v>0</v>
      </c>
    </row>
    <row r="11" spans="2:9" x14ac:dyDescent="0.3">
      <c r="C11" s="18" t="s">
        <v>45</v>
      </c>
      <c r="D11" s="19">
        <f>SUM(D3:D10)</f>
        <v>25</v>
      </c>
      <c r="E11" s="19">
        <f>SUM(E3:E10)</f>
        <v>107</v>
      </c>
      <c r="F11" s="347"/>
      <c r="G11" s="348"/>
      <c r="H11" s="241">
        <f>SUM(H3:H10)</f>
        <v>100</v>
      </c>
      <c r="I11" s="242">
        <f>SUM(I3:I10)</f>
        <v>0</v>
      </c>
    </row>
    <row r="12" spans="2:9" x14ac:dyDescent="0.3">
      <c r="B12" s="20"/>
      <c r="C12" s="20"/>
      <c r="F12" s="21"/>
    </row>
    <row r="13" spans="2:9" x14ac:dyDescent="0.3">
      <c r="B13" s="20"/>
      <c r="C13" s="20"/>
      <c r="F13" s="21"/>
    </row>
    <row r="14" spans="2:9" x14ac:dyDescent="0.3">
      <c r="B14" s="20"/>
      <c r="C14" s="20"/>
      <c r="F14" s="21"/>
    </row>
    <row r="15" spans="2:9" x14ac:dyDescent="0.3">
      <c r="B15" s="20"/>
      <c r="C15" s="20"/>
    </row>
    <row r="16" spans="2:9" x14ac:dyDescent="0.3">
      <c r="B16" s="20"/>
      <c r="C16" s="20"/>
    </row>
    <row r="17" spans="2:3" x14ac:dyDescent="0.3">
      <c r="B17" s="20"/>
      <c r="C17" s="20"/>
    </row>
    <row r="18" spans="2:3" x14ac:dyDescent="0.3">
      <c r="B18" s="20"/>
      <c r="C18" s="20"/>
    </row>
    <row r="19" spans="2:3" x14ac:dyDescent="0.3">
      <c r="B19" s="20"/>
      <c r="C19" s="20"/>
    </row>
    <row r="20" spans="2:3" x14ac:dyDescent="0.3">
      <c r="B20" s="20"/>
      <c r="C20" s="20"/>
    </row>
    <row r="21" spans="2:3" x14ac:dyDescent="0.3">
      <c r="B21" s="20"/>
      <c r="C21" s="20"/>
    </row>
    <row r="22" spans="2:3" x14ac:dyDescent="0.3">
      <c r="B22" s="20"/>
      <c r="C22" s="20"/>
    </row>
    <row r="23" spans="2:3" x14ac:dyDescent="0.3">
      <c r="B23" s="20"/>
      <c r="C23" s="20"/>
    </row>
    <row r="24" spans="2:3" x14ac:dyDescent="0.3">
      <c r="B24" s="20"/>
      <c r="C24" s="20"/>
    </row>
    <row r="25" spans="2:3" x14ac:dyDescent="0.3">
      <c r="B25" s="20"/>
      <c r="C25" s="20"/>
    </row>
    <row r="26" spans="2:3" x14ac:dyDescent="0.3">
      <c r="B26" s="20"/>
      <c r="C26" s="20"/>
    </row>
    <row r="27" spans="2:3" x14ac:dyDescent="0.3">
      <c r="B27" s="20"/>
      <c r="C27" s="20"/>
    </row>
  </sheetData>
  <mergeCells count="7">
    <mergeCell ref="B1:I1"/>
    <mergeCell ref="B2:C2"/>
    <mergeCell ref="F11:G11"/>
    <mergeCell ref="B3:B4"/>
    <mergeCell ref="B5:B6"/>
    <mergeCell ref="B7:B8"/>
    <mergeCell ref="B9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dimension ref="A1:B17"/>
  <sheetViews>
    <sheetView workbookViewId="0">
      <selection activeCell="G16" sqref="G16"/>
    </sheetView>
  </sheetViews>
  <sheetFormatPr defaultRowHeight="14.4" x14ac:dyDescent="0.3"/>
  <cols>
    <col min="1" max="1" width="38.5546875" style="1" bestFit="1" customWidth="1"/>
    <col min="2" max="2" width="20.21875" bestFit="1" customWidth="1"/>
    <col min="4" max="4" width="21" bestFit="1" customWidth="1"/>
  </cols>
  <sheetData>
    <row r="1" spans="1:2" ht="18" x14ac:dyDescent="0.6">
      <c r="A1" s="3" t="s">
        <v>6</v>
      </c>
      <c r="B1" s="3" t="s">
        <v>15</v>
      </c>
    </row>
    <row r="2" spans="1:2" ht="18" x14ac:dyDescent="0.6">
      <c r="A2" s="2" t="s">
        <v>7</v>
      </c>
      <c r="B2" s="2" t="s">
        <v>16</v>
      </c>
    </row>
    <row r="3" spans="1:2" ht="18" x14ac:dyDescent="0.6">
      <c r="A3" s="2" t="s">
        <v>8</v>
      </c>
      <c r="B3" s="2" t="s">
        <v>17</v>
      </c>
    </row>
    <row r="4" spans="1:2" ht="18" x14ac:dyDescent="0.6">
      <c r="A4" s="2" t="s">
        <v>4</v>
      </c>
      <c r="B4" s="2" t="s">
        <v>18</v>
      </c>
    </row>
    <row r="5" spans="1:2" ht="18" x14ac:dyDescent="0.6">
      <c r="A5" s="2" t="s">
        <v>9</v>
      </c>
      <c r="B5" s="2" t="s">
        <v>19</v>
      </c>
    </row>
    <row r="6" spans="1:2" ht="18" x14ac:dyDescent="0.6">
      <c r="A6" s="2" t="s">
        <v>10</v>
      </c>
      <c r="B6" s="2" t="s">
        <v>20</v>
      </c>
    </row>
    <row r="7" spans="1:2" ht="18" x14ac:dyDescent="0.6">
      <c r="A7" s="2" t="s">
        <v>11</v>
      </c>
      <c r="B7" s="2" t="s">
        <v>21</v>
      </c>
    </row>
    <row r="8" spans="1:2" ht="18" x14ac:dyDescent="0.6">
      <c r="A8" s="2" t="s">
        <v>12</v>
      </c>
      <c r="B8" s="2" t="s">
        <v>22</v>
      </c>
    </row>
    <row r="9" spans="1:2" ht="18" x14ac:dyDescent="0.6">
      <c r="A9" s="2" t="s">
        <v>13</v>
      </c>
      <c r="B9" s="2" t="s">
        <v>23</v>
      </c>
    </row>
    <row r="10" spans="1:2" ht="18" x14ac:dyDescent="0.6">
      <c r="A10" s="2" t="s">
        <v>14</v>
      </c>
      <c r="B10" s="2" t="s">
        <v>24</v>
      </c>
    </row>
    <row r="11" spans="1:2" ht="18" x14ac:dyDescent="0.6">
      <c r="A11" s="2" t="s">
        <v>14</v>
      </c>
      <c r="B11" s="2" t="s">
        <v>25</v>
      </c>
    </row>
    <row r="12" spans="1:2" ht="18" x14ac:dyDescent="0.6">
      <c r="A12" s="2" t="s">
        <v>14</v>
      </c>
      <c r="B12" s="2" t="s">
        <v>26</v>
      </c>
    </row>
    <row r="13" spans="1:2" ht="18" x14ac:dyDescent="0.6">
      <c r="A13" s="2" t="s">
        <v>14</v>
      </c>
      <c r="B13" s="2" t="s">
        <v>27</v>
      </c>
    </row>
    <row r="14" spans="1:2" ht="18" x14ac:dyDescent="0.6">
      <c r="A14" s="2" t="s">
        <v>14</v>
      </c>
      <c r="B14" s="2" t="s">
        <v>28</v>
      </c>
    </row>
    <row r="15" spans="1:2" ht="18" x14ac:dyDescent="0.6">
      <c r="A15" s="2" t="s">
        <v>14</v>
      </c>
      <c r="B15" s="2" t="s">
        <v>29</v>
      </c>
    </row>
    <row r="16" spans="1:2" ht="18" x14ac:dyDescent="0.6">
      <c r="A16" s="2" t="s">
        <v>14</v>
      </c>
      <c r="B16" s="4" t="s">
        <v>49</v>
      </c>
    </row>
    <row r="17" spans="1:2" ht="18" x14ac:dyDescent="0.6">
      <c r="A17" s="2" t="s">
        <v>14</v>
      </c>
      <c r="B17" s="2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dimension ref="A1:P35"/>
  <sheetViews>
    <sheetView zoomScaleNormal="100" workbookViewId="0">
      <pane ySplit="1" topLeftCell="A2" activePane="bottomLeft" state="frozen"/>
      <selection activeCell="G16" sqref="G16"/>
      <selection pane="bottomLeft" activeCell="B20" sqref="B20"/>
    </sheetView>
  </sheetViews>
  <sheetFormatPr defaultColWidth="8.77734375" defaultRowHeight="14.4" x14ac:dyDescent="0.3"/>
  <cols>
    <col min="10" max="13" width="8.88671875" customWidth="1"/>
  </cols>
  <sheetData>
    <row r="1" spans="1:14" s="5" customFormat="1" x14ac:dyDescent="0.3">
      <c r="B1" s="5" t="s">
        <v>35</v>
      </c>
      <c r="C1" s="5" t="s">
        <v>36</v>
      </c>
      <c r="D1" s="5" t="s">
        <v>37</v>
      </c>
      <c r="E1" s="5" t="s">
        <v>38</v>
      </c>
      <c r="F1" s="5" t="s">
        <v>41</v>
      </c>
      <c r="G1" s="5" t="s">
        <v>42</v>
      </c>
      <c r="H1" s="5" t="s">
        <v>43</v>
      </c>
      <c r="I1" s="5" t="s">
        <v>44</v>
      </c>
    </row>
    <row r="2" spans="1:14" s="5" customFormat="1" x14ac:dyDescent="0.3">
      <c r="A2" s="5" t="s">
        <v>56</v>
      </c>
      <c r="B2">
        <v>5.882352941176471</v>
      </c>
      <c r="C2">
        <v>5</v>
      </c>
      <c r="D2">
        <v>7.1428571428571432</v>
      </c>
      <c r="E2">
        <v>5</v>
      </c>
      <c r="F2">
        <v>12.5</v>
      </c>
      <c r="G2">
        <v>11.111111111111111</v>
      </c>
      <c r="H2">
        <v>11.111111111111111</v>
      </c>
      <c r="I2">
        <v>10</v>
      </c>
    </row>
    <row r="3" spans="1:14" ht="18" x14ac:dyDescent="0.6">
      <c r="A3" s="5" t="s">
        <v>57</v>
      </c>
      <c r="B3" s="7">
        <v>17</v>
      </c>
      <c r="C3" s="7">
        <v>20</v>
      </c>
      <c r="D3" s="7">
        <v>14</v>
      </c>
      <c r="E3" s="7">
        <v>20</v>
      </c>
      <c r="F3" s="7">
        <v>8</v>
      </c>
      <c r="G3" s="7">
        <v>9</v>
      </c>
      <c r="H3" s="7">
        <v>9</v>
      </c>
      <c r="I3" s="7">
        <v>10</v>
      </c>
    </row>
    <row r="4" spans="1:14" ht="18" x14ac:dyDescent="0.6">
      <c r="A4" s="5"/>
      <c r="B4" s="12">
        <f>IF('Mapping Template'!$J5=1,B$2,0)</f>
        <v>0</v>
      </c>
      <c r="C4" s="12">
        <f>IF('Mapping Template'!$J23=1,C$2,0)</f>
        <v>0</v>
      </c>
      <c r="D4" s="12">
        <f>IF('Mapping Template'!$J44=1,D$2,0)</f>
        <v>0</v>
      </c>
      <c r="E4" s="12">
        <f>IF('Mapping Template'!$J59=1,E$2,0)</f>
        <v>0</v>
      </c>
      <c r="F4" s="12">
        <f>IF('Mapping Template'!$J80=1,F$2,0)</f>
        <v>0</v>
      </c>
      <c r="G4" s="12">
        <f>IF('Mapping Template'!$J89=1,G$2,0)</f>
        <v>0</v>
      </c>
      <c r="H4" s="12">
        <f>IF('Mapping Template'!$J99=1,H$2,0)</f>
        <v>0</v>
      </c>
      <c r="I4" s="12">
        <f>IF('Mapping Template'!$J109=1,I$2,0)</f>
        <v>0</v>
      </c>
    </row>
    <row r="5" spans="1:14" ht="18" x14ac:dyDescent="0.6">
      <c r="A5" s="5"/>
      <c r="B5" s="12">
        <f>IF('Mapping Template'!$J6=1,B$2,0)</f>
        <v>0</v>
      </c>
      <c r="C5" s="12">
        <f>IF('Mapping Template'!$J24=1,C$2,0)</f>
        <v>0</v>
      </c>
      <c r="D5" s="12">
        <f>IF('Mapping Template'!$J45=1,D$2,0)</f>
        <v>0</v>
      </c>
      <c r="E5" s="12">
        <f>IF('Mapping Template'!$J60=1,E$2,0)</f>
        <v>0</v>
      </c>
      <c r="F5" s="12">
        <f>IF('Mapping Template'!$J81=1,F$2,0)</f>
        <v>0</v>
      </c>
      <c r="G5" s="12">
        <f>IF('Mapping Template'!$J90=1,G$2,0)</f>
        <v>0</v>
      </c>
      <c r="H5" s="12">
        <f>IF('Mapping Template'!$J100=1,H$2,0)</f>
        <v>0</v>
      </c>
      <c r="I5" s="12">
        <f>IF('Mapping Template'!$J110=1,I$2,0)</f>
        <v>0</v>
      </c>
    </row>
    <row r="6" spans="1:14" ht="18" x14ac:dyDescent="0.6">
      <c r="A6" s="5"/>
      <c r="B6" s="12">
        <f>IF('Mapping Template'!$J7=1,B$2,0)</f>
        <v>0</v>
      </c>
      <c r="C6" s="12">
        <f>IF('Mapping Template'!$J25=1,C$2,0)</f>
        <v>0</v>
      </c>
      <c r="D6" s="12">
        <f>IF('Mapping Template'!$J46=1,D$2,0)</f>
        <v>0</v>
      </c>
      <c r="E6" s="12">
        <f>IF('Mapping Template'!$J61=1,E$2,0)</f>
        <v>0</v>
      </c>
      <c r="F6" s="12">
        <f>IF('Mapping Template'!$J82=1,F$2,0)</f>
        <v>0</v>
      </c>
      <c r="G6" s="12">
        <f>IF('Mapping Template'!$J91=1,G$2,0)</f>
        <v>0</v>
      </c>
      <c r="H6" s="12">
        <f>IF('Mapping Template'!$J101=1,H$2,0)</f>
        <v>0</v>
      </c>
      <c r="I6" s="12">
        <f>IF('Mapping Template'!$J111=1,I$2,0)</f>
        <v>0</v>
      </c>
    </row>
    <row r="7" spans="1:14" ht="18" x14ac:dyDescent="0.6">
      <c r="A7" s="5"/>
      <c r="B7" s="12">
        <f>IF('Mapping Template'!$J8=1,B$2,0)</f>
        <v>0</v>
      </c>
      <c r="C7" s="12">
        <f>IF('Mapping Template'!$J26=1,C$2,0)</f>
        <v>0</v>
      </c>
      <c r="D7" s="12">
        <f>IF('Mapping Template'!$J47=1,D$2,0)</f>
        <v>0</v>
      </c>
      <c r="E7" s="12">
        <f>IF('Mapping Template'!$J62=1,E$2,0)</f>
        <v>0</v>
      </c>
      <c r="F7" s="12">
        <f>IF('Mapping Template'!$J83=1,F$2,0)</f>
        <v>0</v>
      </c>
      <c r="G7" s="12">
        <f>IF('Mapping Template'!$J92=1,G$2,0)</f>
        <v>0</v>
      </c>
      <c r="H7" s="12">
        <f>IF('Mapping Template'!$J102=1,H$2,0)</f>
        <v>0</v>
      </c>
      <c r="I7" s="12">
        <f>IF('Mapping Template'!$J112=1,I$2,0)</f>
        <v>0</v>
      </c>
    </row>
    <row r="8" spans="1:14" ht="18" x14ac:dyDescent="0.6">
      <c r="A8" s="5"/>
      <c r="B8" s="12">
        <f>IF('Mapping Template'!$J9=1,B$2,0)</f>
        <v>0</v>
      </c>
      <c r="C8" s="12">
        <f>IF('Mapping Template'!$J27=1,C$2,0)</f>
        <v>0</v>
      </c>
      <c r="D8" s="12">
        <f>IF('Mapping Template'!$J48=1,D$2,0)</f>
        <v>0</v>
      </c>
      <c r="E8" s="12">
        <f>IF('Mapping Template'!$J63=1,E$2,0)</f>
        <v>0</v>
      </c>
      <c r="F8" s="12">
        <f>IF('Mapping Template'!$J84=1,F$2,0)</f>
        <v>0</v>
      </c>
      <c r="G8" s="12">
        <f>IF('Mapping Template'!$J93=1,G$2,0)</f>
        <v>0</v>
      </c>
      <c r="H8" s="12">
        <f>IF('Mapping Template'!$J103=1,H$2,0)</f>
        <v>0</v>
      </c>
      <c r="I8" s="12">
        <f>IF('Mapping Template'!$J113=1,I$2,0)</f>
        <v>0</v>
      </c>
      <c r="N8" s="6"/>
    </row>
    <row r="9" spans="1:14" ht="18" x14ac:dyDescent="0.6">
      <c r="A9" s="5"/>
      <c r="B9" s="12">
        <f>IF('Mapping Template'!$J10=1,B$2,0)</f>
        <v>0</v>
      </c>
      <c r="C9" s="12">
        <f>IF('Mapping Template'!$J28=1,C$2,0)</f>
        <v>0</v>
      </c>
      <c r="D9" s="12">
        <f>IF('Mapping Template'!$J49=1,D$2,0)</f>
        <v>0</v>
      </c>
      <c r="E9" s="12">
        <f>IF('Mapping Template'!$J64=1,E$2,0)</f>
        <v>0</v>
      </c>
      <c r="F9" s="12">
        <f>IF('Mapping Template'!$J85=1,F$2,0)</f>
        <v>0</v>
      </c>
      <c r="G9" s="12">
        <f>IF('Mapping Template'!$J94=1,G$2,0)</f>
        <v>0</v>
      </c>
      <c r="H9" s="12">
        <f>IF('Mapping Template'!$J104=1,H$2,0)</f>
        <v>0</v>
      </c>
      <c r="I9" s="12">
        <f>IF('Mapping Template'!$J114=1,I$2,0)</f>
        <v>0</v>
      </c>
    </row>
    <row r="10" spans="1:14" ht="18" x14ac:dyDescent="0.6">
      <c r="A10" s="5"/>
      <c r="B10" s="12">
        <f>IF('Mapping Template'!$J11=1,B$2,0)</f>
        <v>0</v>
      </c>
      <c r="C10" s="12">
        <f>IF('Mapping Template'!$J29=1,C$2,0)</f>
        <v>0</v>
      </c>
      <c r="D10" s="12">
        <f>IF('Mapping Template'!$J50=1,D$2,0)</f>
        <v>0</v>
      </c>
      <c r="E10" s="12">
        <f>IF('Mapping Template'!$J65=1,E$2,0)</f>
        <v>0</v>
      </c>
      <c r="F10" s="12">
        <f>IF('Mapping Template'!$J86=1,F$2,0)</f>
        <v>0</v>
      </c>
      <c r="G10" s="12">
        <f>IF('Mapping Template'!$J95=1,G$2,0)</f>
        <v>0</v>
      </c>
      <c r="H10" s="12">
        <f>IF('Mapping Template'!$J105=1,H$2,0)</f>
        <v>0</v>
      </c>
      <c r="I10" s="12">
        <f>IF('Mapping Template'!$J115=1,I$2,0)</f>
        <v>0</v>
      </c>
    </row>
    <row r="11" spans="1:14" ht="18" x14ac:dyDescent="0.6">
      <c r="A11" s="5"/>
      <c r="B11" s="12">
        <f>IF('Mapping Template'!$J12=1,B$2,0)</f>
        <v>0</v>
      </c>
      <c r="C11" s="12">
        <f>IF('Mapping Template'!$J30=1,C$2,0)</f>
        <v>0</v>
      </c>
      <c r="D11" s="12">
        <f>IF('Mapping Template'!$J51=1,D$2,0)</f>
        <v>0</v>
      </c>
      <c r="E11" s="12">
        <f>IF('Mapping Template'!$J66=1,E$2,0)</f>
        <v>0</v>
      </c>
      <c r="F11" s="12">
        <f>IF('Mapping Template'!$J87=1,F$2,0)</f>
        <v>0</v>
      </c>
      <c r="G11" s="12">
        <f>IF('Mapping Template'!$J96=1,G$2,0)</f>
        <v>0</v>
      </c>
      <c r="H11" s="12">
        <f>IF('Mapping Template'!$J106=1,H$2,0)</f>
        <v>0</v>
      </c>
      <c r="I11" s="12">
        <f>IF('Mapping Template'!$J116=1,I$2,0)</f>
        <v>0</v>
      </c>
    </row>
    <row r="12" spans="1:14" ht="18" x14ac:dyDescent="0.6">
      <c r="A12" s="5"/>
      <c r="B12" s="12">
        <f>IF('Mapping Template'!$J13=1,B$2,0)</f>
        <v>0</v>
      </c>
      <c r="C12" s="12">
        <f>IF('Mapping Template'!$J31=1,C$2,0)</f>
        <v>0</v>
      </c>
      <c r="D12" s="12">
        <f>IF('Mapping Template'!$J52=1,D$2,0)</f>
        <v>0</v>
      </c>
      <c r="E12" s="12">
        <f>IF('Mapping Template'!$J67=1,E$2,0)</f>
        <v>0</v>
      </c>
      <c r="F12" s="12"/>
      <c r="G12" s="12">
        <f>IF('Mapping Template'!$J97=1,G$2,0)</f>
        <v>0</v>
      </c>
      <c r="H12" s="12">
        <f>IF('Mapping Template'!$J107=1,H$2,0)</f>
        <v>0</v>
      </c>
      <c r="I12" s="12">
        <f>IF('Mapping Template'!$J117=1,I$2,0)</f>
        <v>0</v>
      </c>
    </row>
    <row r="13" spans="1:14" ht="18" x14ac:dyDescent="0.6">
      <c r="A13" s="5"/>
      <c r="B13" s="12">
        <f>IF('Mapping Template'!$J14=1,B$2,0)</f>
        <v>0</v>
      </c>
      <c r="C13" s="12">
        <f>IF('Mapping Template'!$J32=1,C$2,0)</f>
        <v>0</v>
      </c>
      <c r="D13" s="12">
        <f>IF('Mapping Template'!$J53=1,D$2,0)</f>
        <v>0</v>
      </c>
      <c r="E13" s="12">
        <f>IF('Mapping Template'!$J68=1,E$2,0)</f>
        <v>0</v>
      </c>
      <c r="F13" s="12"/>
      <c r="G13" s="12"/>
      <c r="H13" s="12"/>
      <c r="I13" s="12">
        <f>IF('Mapping Template'!$J118=1,I$2,0)</f>
        <v>0</v>
      </c>
    </row>
    <row r="14" spans="1:14" ht="18" x14ac:dyDescent="0.6">
      <c r="A14" s="5"/>
      <c r="B14" s="12">
        <f>IF('Mapping Template'!$J15=1,B$2,0)</f>
        <v>0</v>
      </c>
      <c r="C14" s="12">
        <f>IF('Mapping Template'!$J33=1,C$2,0)</f>
        <v>0</v>
      </c>
      <c r="D14" s="12">
        <f>IF('Mapping Template'!$J54=1,D$2,0)</f>
        <v>0</v>
      </c>
      <c r="E14" s="12">
        <f>IF('Mapping Template'!$J69=1,E$2,0)</f>
        <v>0</v>
      </c>
      <c r="G14" s="12"/>
      <c r="H14" s="12"/>
      <c r="I14" s="12"/>
    </row>
    <row r="15" spans="1:14" ht="18" x14ac:dyDescent="0.6">
      <c r="A15" s="5"/>
      <c r="B15" s="12">
        <f>IF('Mapping Template'!$J16=1,B$2,0)</f>
        <v>0</v>
      </c>
      <c r="C15" s="12">
        <f>IF('Mapping Template'!$J34=1,C$2,0)</f>
        <v>0</v>
      </c>
      <c r="D15" s="12">
        <f>IF('Mapping Template'!$J55=1,D$2,0)</f>
        <v>0</v>
      </c>
      <c r="E15" s="12">
        <f>IF('Mapping Template'!$J70=1,E$2,0)</f>
        <v>0</v>
      </c>
      <c r="G15" s="12"/>
      <c r="H15" s="12"/>
      <c r="I15" s="12"/>
    </row>
    <row r="16" spans="1:14" ht="18" x14ac:dyDescent="0.6">
      <c r="A16" s="5"/>
      <c r="B16" s="12">
        <f>IF('Mapping Template'!$J17=1,B$2,0)</f>
        <v>0</v>
      </c>
      <c r="C16" s="12">
        <f>IF('Mapping Template'!$J35=1,C$2,0)</f>
        <v>0</v>
      </c>
      <c r="D16" s="12">
        <f>IF('Mapping Template'!$J56=1,D$2,0)</f>
        <v>0</v>
      </c>
      <c r="E16" s="12">
        <f>IF('Mapping Template'!$J71=1,E$2,0)</f>
        <v>0</v>
      </c>
      <c r="G16" s="12"/>
      <c r="H16" s="12"/>
    </row>
    <row r="17" spans="1:16" ht="18" x14ac:dyDescent="0.6">
      <c r="A17" s="5"/>
      <c r="B17" s="12">
        <f>IF('Mapping Template'!$J18=1,B$2,0)</f>
        <v>0</v>
      </c>
      <c r="C17" s="12">
        <f>IF('Mapping Template'!$J36=1,C$2,0)</f>
        <v>0</v>
      </c>
      <c r="D17" s="12">
        <f>IF('Mapping Template'!$J57=1,D$2,0)</f>
        <v>0</v>
      </c>
      <c r="E17" s="12">
        <f>IF('Mapping Template'!$J72=1,E$2,0)</f>
        <v>0</v>
      </c>
      <c r="G17" s="12"/>
      <c r="H17" s="12"/>
    </row>
    <row r="18" spans="1:16" ht="18" x14ac:dyDescent="0.6">
      <c r="A18" s="5"/>
      <c r="B18" s="12">
        <f>IF('Mapping Template'!$J19=1,B$2,0)</f>
        <v>0</v>
      </c>
      <c r="C18" s="12">
        <f>IF('Mapping Template'!$J37=1,C$2,0)</f>
        <v>0</v>
      </c>
      <c r="E18" s="12">
        <f>IF('Mapping Template'!$J73=1,E$2,0)</f>
        <v>0</v>
      </c>
      <c r="G18" s="12"/>
      <c r="H18" s="12"/>
    </row>
    <row r="19" spans="1:16" ht="18" x14ac:dyDescent="0.6">
      <c r="A19" s="5"/>
      <c r="B19" s="12">
        <f>IF('Mapping Template'!$J20=1,B$2,0)</f>
        <v>0</v>
      </c>
      <c r="C19" s="12">
        <f>IF('Mapping Template'!$J38=1,C$2,0)</f>
        <v>0</v>
      </c>
      <c r="E19" s="12">
        <f>IF('Mapping Template'!$J74=1,E$2,0)</f>
        <v>0</v>
      </c>
      <c r="G19" s="12"/>
      <c r="H19" s="12"/>
    </row>
    <row r="20" spans="1:16" ht="18" x14ac:dyDescent="0.6">
      <c r="A20" s="5"/>
      <c r="B20" s="12">
        <f>IF('Mapping Template'!$J21=1,B$2,0)</f>
        <v>0</v>
      </c>
      <c r="C20" s="12">
        <f>IF('Mapping Template'!$J39=1,C$2,0)</f>
        <v>0</v>
      </c>
      <c r="E20" s="12">
        <f>IF('Mapping Template'!$J75=1,E$2,0)</f>
        <v>0</v>
      </c>
      <c r="G20" s="12"/>
      <c r="H20" s="12"/>
    </row>
    <row r="21" spans="1:16" ht="18" x14ac:dyDescent="0.6">
      <c r="A21" s="5"/>
      <c r="B21" s="12"/>
      <c r="C21" s="12">
        <f>IF('Mapping Template'!$J40=1,C$2,0)</f>
        <v>0</v>
      </c>
      <c r="E21" s="12">
        <f>IF('Mapping Template'!$J76=1,E$2,0)</f>
        <v>0</v>
      </c>
      <c r="G21" s="12"/>
      <c r="H21" s="12"/>
    </row>
    <row r="22" spans="1:16" ht="18" x14ac:dyDescent="0.6">
      <c r="A22" s="5"/>
      <c r="B22" s="12"/>
      <c r="C22" s="12">
        <f>IF('Mapping Template'!$J41=1,C$2,0)</f>
        <v>0</v>
      </c>
      <c r="E22" s="12">
        <f>IF('Mapping Template'!$J77=1,E$2,0)</f>
        <v>0</v>
      </c>
      <c r="G22" s="12"/>
      <c r="H22" s="12"/>
    </row>
    <row r="23" spans="1:16" ht="18" x14ac:dyDescent="0.6">
      <c r="A23" s="5"/>
      <c r="B23" s="12"/>
      <c r="C23" s="12">
        <f>IF('Mapping Template'!$J42=1,C$2,0)</f>
        <v>0</v>
      </c>
      <c r="E23" s="12">
        <f>IF('Mapping Template'!$J78=1,E$2,0)</f>
        <v>0</v>
      </c>
      <c r="G23" s="12"/>
      <c r="H23" s="12"/>
    </row>
    <row r="24" spans="1:16" ht="18" x14ac:dyDescent="0.6">
      <c r="A24" s="5"/>
      <c r="B24" s="12"/>
      <c r="H24" s="12"/>
    </row>
    <row r="25" spans="1:16" ht="18" x14ac:dyDescent="0.6">
      <c r="A25" s="5"/>
      <c r="B25" s="12"/>
      <c r="H25" s="12"/>
    </row>
    <row r="26" spans="1:16" ht="18" x14ac:dyDescent="0.6">
      <c r="A26" s="5"/>
      <c r="B26" s="12"/>
      <c r="H26" s="12"/>
    </row>
    <row r="27" spans="1:16" ht="18" x14ac:dyDescent="0.6">
      <c r="A27" s="5"/>
      <c r="B27" s="12"/>
      <c r="H27" s="12"/>
    </row>
    <row r="28" spans="1:16" ht="18" x14ac:dyDescent="0.6">
      <c r="A28" s="5"/>
      <c r="B28" s="12"/>
      <c r="H28" s="12"/>
      <c r="N28" s="6"/>
      <c r="O28" s="6"/>
      <c r="P28" s="6"/>
    </row>
    <row r="29" spans="1:16" ht="18" x14ac:dyDescent="0.6">
      <c r="A29" s="5"/>
      <c r="B29" s="12"/>
      <c r="H29" s="12"/>
    </row>
    <row r="30" spans="1:16" ht="18" x14ac:dyDescent="0.6">
      <c r="A30" s="5"/>
      <c r="B30" s="12"/>
      <c r="H30" s="12"/>
    </row>
    <row r="31" spans="1:16" ht="18" x14ac:dyDescent="0.6">
      <c r="A31" s="5"/>
      <c r="B31" s="12"/>
      <c r="H31" s="12"/>
    </row>
    <row r="32" spans="1:16" ht="18" x14ac:dyDescent="0.6">
      <c r="A32" s="5"/>
      <c r="B32" s="5"/>
      <c r="H32" s="12"/>
    </row>
    <row r="33" spans="1:8" ht="18" x14ac:dyDescent="0.6">
      <c r="A33" s="5"/>
      <c r="B33" s="5"/>
      <c r="H33" s="12"/>
    </row>
    <row r="34" spans="1:8" x14ac:dyDescent="0.3">
      <c r="A34" s="5"/>
      <c r="B34" s="5"/>
    </row>
    <row r="35" spans="1:8" x14ac:dyDescent="0.3">
      <c r="A35" s="5"/>
      <c r="B35" s="5"/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C3B7C8-B04C-4AF7-8DFF-FCDDF33B4835}">
  <ds:schemaRefs>
    <ds:schemaRef ds:uri="http://www.w3.org/XML/1998/namespace"/>
    <ds:schemaRef ds:uri="2717a2cc-f512-4d49-8f27-545b42fa0c9a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1745aab-47d5-421a-999d-4b79c06ba2f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51e336e-eb2e-4526-bd5f-3e0ee4a4c411"/>
    <ds:schemaRef ds:uri="4fba6418-506c-4512-b45b-bc7d16dfaf5d"/>
  </ds:schemaRefs>
</ds:datastoreItem>
</file>

<file path=customXml/itemProps2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8E5A5-7993-4462-A4DD-53F3280FE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Bray</dc:creator>
  <cp:keywords/>
  <dc:description/>
  <cp:lastModifiedBy>Aidan Riley</cp:lastModifiedBy>
  <cp:revision/>
  <dcterms:created xsi:type="dcterms:W3CDTF">2021-10-27T10:45:58Z</dcterms:created>
  <dcterms:modified xsi:type="dcterms:W3CDTF">2025-03-06T15:40:51Z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